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Journal de bord" sheetId="1" r:id="rId4"/>
    <sheet state="visible" name="Données" sheetId="2" r:id="rId5"/>
  </sheets>
  <definedNames/>
  <calcPr/>
</workbook>
</file>

<file path=xl/sharedStrings.xml><?xml version="1.0" encoding="utf-8"?>
<sst xmlns="http://schemas.openxmlformats.org/spreadsheetml/2006/main" count="37" uniqueCount="37">
  <si>
    <t>Effectifs policiers de la Gendarmerie Royale canadienne (1900-1982)</t>
  </si>
  <si>
    <r>
      <rPr>
        <rFont val="Arial"/>
        <b/>
        <color theme="1"/>
      </rPr>
      <t>Date</t>
    </r>
    <r>
      <rPr>
        <rFont val="Arial"/>
        <color theme="1"/>
      </rPr>
      <t xml:space="preserve"> : Automne 2024</t>
    </r>
  </si>
  <si>
    <r>
      <rPr>
        <rFont val="Arial"/>
        <b/>
        <color theme="1"/>
      </rPr>
      <t>Étudiant.e.s</t>
    </r>
    <r>
      <rPr>
        <rFont val="Arial"/>
        <color theme="1"/>
      </rPr>
      <t xml:space="preserve"> : Justin Chauvette</t>
    </r>
  </si>
  <si>
    <r>
      <rPr>
        <rFont val="Arial"/>
        <b/>
        <color theme="1"/>
      </rPr>
      <t>Tâche</t>
    </r>
    <r>
      <rPr>
        <rFont val="Arial"/>
        <color theme="1"/>
      </rPr>
      <t xml:space="preserve"> : Il s'agit de saisir dans un tableau Excel les </t>
    </r>
    <r>
      <rPr>
        <rFont val="Arial"/>
        <i/>
        <color theme="1"/>
      </rPr>
      <t xml:space="preserve">Report of the North-West Mounted Police </t>
    </r>
    <r>
      <rPr>
        <rFont val="Arial"/>
        <color theme="1"/>
      </rPr>
      <t xml:space="preserve">entre 1900 et 1919, les </t>
    </r>
    <r>
      <rPr>
        <rFont val="Arial"/>
        <i/>
        <color theme="1"/>
      </rPr>
      <t xml:space="preserve">Report of the Royal Canadian Mounted Police </t>
    </r>
    <r>
      <rPr>
        <rFont val="Arial"/>
        <color theme="1"/>
      </rPr>
      <t xml:space="preserve">entre 1920 et 1968 et les </t>
    </r>
    <r>
      <rPr>
        <rFont val="Arial"/>
        <i/>
        <color theme="1"/>
      </rPr>
      <t xml:space="preserve">Annual Report of the Solicitor General of Canada </t>
    </r>
    <r>
      <rPr>
        <rFont val="Arial"/>
        <color theme="1"/>
      </rPr>
      <t xml:space="preserve">de 1969 à 1991. Nous avions à saisir le nombre d'agents de la GRC au Québec, le nombre total des agents de la GRC au Canada et à l'extérieur, en excluant les membres civils, puis à calculer le nombre d'effectifs de la GRC par 1000 habitants au Québec
</t>
    </r>
  </si>
  <si>
    <r>
      <rPr>
        <rFont val="Arial"/>
        <b/>
        <color theme="1"/>
      </rPr>
      <t xml:space="preserve">Sources :    </t>
    </r>
    <r>
      <rPr>
        <rFont val="Arial"/>
        <color theme="1"/>
      </rPr>
      <t xml:space="preserve">                                                                                                                                                                                      
Report of the North-West Mounted Police, Canada, Ottawa, 1901 à 1920 (1900-1919)
Report of the Royal Canadian Mounted Police, Canada, Ottawa, 1921 à 1969 (1920-1968)
Annual Report of the Solicitor General of Canada, Canada, Ottawa, 1968-1992 (1967-1991)</t>
    </r>
  </si>
  <si>
    <r>
      <rPr>
        <rFont val="Arial"/>
        <b/>
        <color theme="1"/>
      </rPr>
      <t xml:space="preserve">Méthodologie : 
</t>
    </r>
    <r>
      <rPr>
        <rFont val="Arial"/>
        <b val="0"/>
        <color theme="1"/>
      </rPr>
      <t xml:space="preserve">Chaque année, la GRC transmet des données concernant son occupation sur les différents territoires du Canada. Agissant davantage comme une force militaire, les informations qui sont indiquées dans les rapports annuel vont en ce sens. On y retrouve des rapports des différents dirigeants de ces forces armées concernant la quantité de morts, les équipements utilisés, etc. D'ailleurs, nous débutons notre analyse des présences de la GRC au Québec à partir de 1920, car ces forces n'y étaient pas présentes auparavant. Le nom change également dans la même année, car la NortWest Mounted Police est réquisitionnée pour occuper une présence dans le Canada central dès cette période. Il est à noter que durant les différentes guerres auxquelles le Canada participe, telles que la Première Guerre mondiale ou la Seconde Guerre mondiale, des agents de la GRC sont envoyés au front. Nous avons décidé de compter ces solats à l'extérieur du pays dans nos données puisqu'à leur retour ils gardent leur poste sur des territoires du Canada. Nous pensons également que si nous ne comptions pas ces policiers envoyés à la guerre, nos données ne refléteraient pas les fortes campagnes de propagandes que le Canada publiait afin d'embaucher un grand nombre de personnes sous l'effigie de la GRC durant ces deux guerres. Enfin, en 1945, la GRC débute l'embauche et le calcul d'employés civils sous la GRC. Nous avons décidé de ne pas les compter, afin de concorder avec nos prises de données sur les polices municipales au Québec.                                                                                                                                                                                                                                                                                            
Années manquantes : </t>
    </r>
    <r>
      <rPr>
        <rFont val="Arial"/>
        <b/>
        <color theme="1"/>
      </rPr>
      <t>1929, 1933, 1936, 1944, 1946 et 1957</t>
    </r>
  </si>
  <si>
    <t>Année</t>
  </si>
  <si>
    <t>Nombre d'agents de la GRC au Québec</t>
  </si>
  <si>
    <t>Ratio des agents de police pour 1,000 habitants (au Québec)</t>
  </si>
  <si>
    <t>Nombre d'agents de la GRC au Canada</t>
  </si>
  <si>
    <t>Nombre d'employés civils</t>
  </si>
  <si>
    <t>Nombre de membres civils</t>
  </si>
  <si>
    <t>Nombre d'employés civils à l'extérieur du Canada</t>
  </si>
  <si>
    <t xml:space="preserve">Total civils </t>
  </si>
  <si>
    <t>,</t>
  </si>
  <si>
    <t xml:space="preserve">Source </t>
  </si>
  <si>
    <t>Report of the Royal Canadian Mounted Police, 1900 à 1983</t>
  </si>
  <si>
    <t xml:space="preserve">Nous ne possédons pas de rapports annuels pour ces années. Changement de source. </t>
  </si>
  <si>
    <t>En décembre 1918, le gouvernement a décidé que les forcces de la GRC devaient être mises en place de manières permanentes. La juridiction est étendue à toute l'Ouest canadien et que les forces autorisés sont de 1200 hommes. Ainsi, en juillet, les forces autorisés ont monté à 2500. Également, nous observons une expension des territoires de la Saskatchewan</t>
  </si>
  <si>
    <t xml:space="preserve">Montée, car la GRC absorbe les rôles des polices minicipales et provinciales de la Nouvelle-Écosse, le Nouveau-Brunswick, l'Îles-du-Prince-Édouard, le Manitoba et l'Alberta. </t>
  </si>
  <si>
    <t xml:space="preserve">À cause de la Seconde Guerre mondiale, on ajoute 1215 constables spéciaux de la GRC et on observe une perte du personnel de la section de la Marine </t>
  </si>
  <si>
    <t>Encore un ajout de soldats en tant que constables spéciaux</t>
  </si>
  <si>
    <t>Encore un de constables spéciaux dans le but de protéger les propriétés du gouvernement et des tâches supplémentaires</t>
  </si>
  <si>
    <t>On compte dorénavant les civils dans la GRC. On les a exlu de nos ensembles de données</t>
  </si>
  <si>
    <t xml:space="preserve">Sans les civils </t>
  </si>
  <si>
    <t xml:space="preserve">Ce qui explique la hausse est que 42 constables spéciaux ont été absorbé en tant que réguliers, laissant une hausse de 315. </t>
  </si>
  <si>
    <t>Augmentation, car depuis plusieurs années, le nombre de policiers de la GRC était source d'inquiétude et l'année 1951-1952 fut une année fructueuse grâce à une campagne de recrutement massive, recevant 1611 candidatures acceptées. (p. 31)</t>
  </si>
  <si>
    <t>Encore sous une campagne de recrutement massive</t>
  </si>
  <si>
    <t xml:space="preserve">Création de la Division de la Marine et de la division de l'air </t>
  </si>
  <si>
    <t>Augmentation dans le but de combattre le crime organisé dans les villes et provinces et dans le but d'assurer la sécurité à l'Expo 67</t>
  </si>
  <si>
    <t xml:space="preserve">Après la conférence fédéral-provincial pour combattre le crime organisé, 60 positions sont créées dans le but de combattre la fraude commerciale, la sécurité sur les fraudes sur les informations, ce qu'ils ont reçus une approbation d'augmenter de 701 personnes. </t>
  </si>
  <si>
    <t xml:space="preserve">Puisqu'on change de source, nous n'avons plus de détails sur les raison exacts pour lesquels on a des augmentations. Les rapports sont davantage orientés vers le progrès et la matériel utilisé pour y arriver. </t>
  </si>
  <si>
    <t>Plusieurs activités ont eu lieux dans l'année et ont nécessité la GRC. (voir p. 38)</t>
  </si>
  <si>
    <t xml:space="preserve">On y présente des données, mais orientées vers la drogue et les services de laboratoire et de science forensique. Les données indiquées à partir d'ici incluent les civils </t>
  </si>
  <si>
    <t>On a commencé à créer des écoles de police (p. 29)</t>
  </si>
  <si>
    <t xml:space="preserve">On a additionné le total des officiers, des sous-uniformes et des constables spéciaux </t>
  </si>
  <si>
    <t xml:space="preserve">Entre 1983 et 1991, la RCMP n'indique plus les effectifs de sa police, mais plutôt les coût associés au déploiement des cohortes de police. Ainsi, nous retrouvons davantage des statistiques sur l'achat de matériels que sur les forces de celles-ci.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</si>
</sst>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00"/>
  </numFmts>
  <fonts count="7">
    <font>
      <sz val="10.0"/>
      <color rgb="FF000000"/>
      <name val="Arial"/>
      <scheme val="minor"/>
    </font>
    <font>
      <b/>
      <sz val="13.0"/>
      <color theme="1"/>
      <name val="Arial"/>
    </font>
    <font>
      <color theme="1"/>
      <name val="Arial"/>
    </font>
    <font>
      <color theme="1"/>
      <name val="Arial"/>
      <scheme val="minor"/>
    </font>
    <font>
      <b/>
      <color theme="1"/>
      <name val="Arial"/>
      <scheme val="minor"/>
    </font>
    <font>
      <sz val="12.0"/>
      <color theme="1"/>
      <name val="Calibri"/>
    </font>
    <font/>
  </fonts>
  <fills count="3">
    <fill>
      <patternFill patternType="none"/>
    </fill>
    <fill>
      <patternFill patternType="lightGray"/>
    </fill>
    <fill>
      <patternFill patternType="solid">
        <fgColor rgb="FFD9D9D9"/>
        <bgColor rgb="FFD9D9D9"/>
      </patternFill>
    </fill>
  </fills>
  <borders count="9">
    <border/>
    <border>
      <left style="medium">
        <color rgb="FF000000"/>
      </left>
      <top style="medium">
        <color rgb="FF000000"/>
      </top>
    </border>
    <border>
      <right style="medium">
        <color rgb="FF000000"/>
      </right>
      <top style="medium">
        <color rgb="FF000000"/>
      </top>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right style="thin">
        <color rgb="FF000000"/>
      </right>
      <top style="thin">
        <color rgb="FF000000"/>
      </top>
    </border>
    <border>
      <top style="thin">
        <color rgb="FF000000"/>
      </top>
      <bottom style="thin">
        <color rgb="FF000000"/>
      </bottom>
    </border>
  </borders>
  <cellStyleXfs count="1">
    <xf borderId="0" fillId="0" fontId="0" numFmtId="0" applyAlignment="1" applyFont="1"/>
  </cellStyleXfs>
  <cellXfs count="32">
    <xf borderId="0" fillId="0" fontId="0" numFmtId="0" xfId="0" applyAlignment="1" applyFont="1">
      <alignment readingOrder="0" shrinkToFit="0" vertical="bottom" wrapText="0"/>
    </xf>
    <xf borderId="0" fillId="0" fontId="1" numFmtId="0" xfId="0" applyAlignment="1" applyFont="1">
      <alignment readingOrder="0" shrinkToFit="0" vertical="bottom" wrapText="1"/>
    </xf>
    <xf borderId="0" fillId="0" fontId="2" numFmtId="0" xfId="0" applyAlignment="1" applyFont="1">
      <alignment readingOrder="0" shrinkToFit="0" vertical="bottom" wrapText="1"/>
    </xf>
    <xf borderId="0" fillId="0" fontId="2" numFmtId="0" xfId="0" applyAlignment="1" applyFont="1">
      <alignment vertical="bottom"/>
    </xf>
    <xf borderId="0" fillId="0" fontId="3" numFmtId="0" xfId="0" applyAlignment="1" applyFont="1">
      <alignment readingOrder="0" shrinkToFit="0" wrapText="1"/>
    </xf>
    <xf borderId="0" fillId="0" fontId="4" numFmtId="0" xfId="0" applyAlignment="1" applyFont="1">
      <alignment readingOrder="0" shrinkToFit="0" wrapText="1"/>
    </xf>
    <xf borderId="1" fillId="0" fontId="5" numFmtId="0" xfId="0" applyAlignment="1" applyBorder="1" applyFont="1">
      <alignment horizontal="center" vertical="center"/>
    </xf>
    <xf borderId="2" fillId="0" fontId="6" numFmtId="0" xfId="0" applyBorder="1" applyFont="1"/>
    <xf borderId="3" fillId="0" fontId="5" numFmtId="0" xfId="0" applyAlignment="1" applyBorder="1" applyFont="1">
      <alignment horizontal="center" readingOrder="0" shrinkToFit="0" vertical="center" wrapText="1"/>
    </xf>
    <xf borderId="4" fillId="0" fontId="6" numFmtId="0" xfId="0" applyBorder="1" applyFont="1"/>
    <xf borderId="5" fillId="0" fontId="5" numFmtId="0" xfId="0" applyAlignment="1" applyBorder="1" applyFont="1">
      <alignment horizontal="center" readingOrder="0" shrinkToFit="0" vertical="center" wrapText="1"/>
    </xf>
    <xf borderId="5" fillId="0" fontId="5" numFmtId="0" xfId="0" applyAlignment="1" applyBorder="1" applyFont="1">
      <alignment horizontal="center" readingOrder="0" vertical="bottom"/>
    </xf>
    <xf borderId="5" fillId="2" fontId="2" numFmtId="0" xfId="0" applyAlignment="1" applyBorder="1" applyFill="1" applyFont="1">
      <alignment horizontal="center" vertical="bottom"/>
    </xf>
    <xf borderId="5" fillId="0" fontId="2" numFmtId="0" xfId="0" applyAlignment="1" applyBorder="1" applyFont="1">
      <alignment horizontal="center" readingOrder="0" vertical="center"/>
    </xf>
    <xf borderId="5" fillId="0" fontId="2" numFmtId="0" xfId="0" applyAlignment="1" applyBorder="1" applyFont="1">
      <alignment horizontal="center" vertical="bottom"/>
    </xf>
    <xf borderId="5" fillId="0" fontId="2" numFmtId="0" xfId="0" applyAlignment="1" applyBorder="1" applyFont="1">
      <alignment horizontal="center" vertical="center"/>
    </xf>
    <xf borderId="6" fillId="2" fontId="2" numFmtId="0" xfId="0" applyAlignment="1" applyBorder="1" applyFont="1">
      <alignment horizontal="center" vertical="bottom"/>
    </xf>
    <xf borderId="3" fillId="2" fontId="2" numFmtId="0" xfId="0" applyAlignment="1" applyBorder="1" applyFont="1">
      <alignment horizontal="center" vertical="bottom"/>
    </xf>
    <xf borderId="3" fillId="0" fontId="2" numFmtId="0" xfId="0" applyAlignment="1" applyBorder="1" applyFont="1">
      <alignment horizontal="center" vertical="bottom"/>
    </xf>
    <xf borderId="6" fillId="2" fontId="2" numFmtId="0" xfId="0" applyAlignment="1" applyBorder="1" applyFont="1">
      <alignment horizontal="center" readingOrder="0" vertical="bottom"/>
    </xf>
    <xf borderId="5" fillId="2" fontId="2" numFmtId="0" xfId="0" applyAlignment="1" applyBorder="1" applyFont="1">
      <alignment horizontal="center" readingOrder="0" vertical="bottom"/>
    </xf>
    <xf borderId="3" fillId="2" fontId="2" numFmtId="0" xfId="0" applyAlignment="1" applyBorder="1" applyFont="1">
      <alignment horizontal="center" readingOrder="0" vertical="bottom"/>
    </xf>
    <xf borderId="5" fillId="0" fontId="5" numFmtId="0" xfId="0" applyAlignment="1" applyBorder="1" applyFont="1">
      <alignment horizontal="center" vertical="bottom"/>
    </xf>
    <xf borderId="5" fillId="0" fontId="2" numFmtId="164" xfId="0" applyAlignment="1" applyBorder="1" applyFont="1" applyNumberFormat="1">
      <alignment horizontal="center" readingOrder="0" vertical="bottom"/>
    </xf>
    <xf borderId="0" fillId="0" fontId="5" numFmtId="0" xfId="0" applyAlignment="1" applyFont="1">
      <alignment vertical="bottom"/>
    </xf>
    <xf borderId="7" fillId="2" fontId="2" numFmtId="0" xfId="0" applyAlignment="1" applyBorder="1" applyFont="1">
      <alignment horizontal="center" vertical="bottom"/>
    </xf>
    <xf borderId="5" fillId="0" fontId="3" numFmtId="0" xfId="0" applyAlignment="1" applyBorder="1" applyFont="1">
      <alignment horizontal="center" readingOrder="0"/>
    </xf>
    <xf borderId="5" fillId="0" fontId="3" numFmtId="0" xfId="0" applyAlignment="1" applyBorder="1" applyFont="1">
      <alignment horizontal="center" vertical="center"/>
    </xf>
    <xf borderId="5" fillId="0" fontId="3" numFmtId="0" xfId="0" applyAlignment="1" applyBorder="1" applyFont="1">
      <alignment horizontal="center" readingOrder="0" vertical="center"/>
    </xf>
    <xf borderId="3" fillId="0" fontId="2" numFmtId="0" xfId="0" applyAlignment="1" applyBorder="1" applyFont="1">
      <alignment horizontal="left" readingOrder="0" shrinkToFit="0" vertical="center" wrapText="1"/>
    </xf>
    <xf borderId="8" fillId="0" fontId="6" numFmtId="0" xfId="0" applyBorder="1" applyFont="1"/>
    <xf borderId="3" fillId="0" fontId="2" numFmtId="0" xfId="0" applyAlignment="1" applyBorder="1" applyFont="1">
      <alignment readingOrder="0" shrinkToFit="0" vertical="bottom"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16.0"/>
  </cols>
  <sheetData>
    <row r="1">
      <c r="A1" s="1" t="s">
        <v>0</v>
      </c>
    </row>
    <row r="2">
      <c r="A2" s="2" t="s">
        <v>1</v>
      </c>
    </row>
    <row r="3">
      <c r="A3" s="2" t="s">
        <v>2</v>
      </c>
    </row>
    <row r="4">
      <c r="A4" s="3"/>
    </row>
    <row r="5">
      <c r="A5" s="4" t="s">
        <v>3</v>
      </c>
    </row>
    <row r="6">
      <c r="A6" s="2" t="s">
        <v>4</v>
      </c>
    </row>
    <row r="7">
      <c r="A7" s="5" t="s">
        <v>5</v>
      </c>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2" max="2" width="3.25"/>
    <col customWidth="1" min="4" max="4" width="3.25"/>
    <col customWidth="1" min="7" max="7" width="3.25"/>
  </cols>
  <sheetData>
    <row r="1">
      <c r="A1" s="6" t="s">
        <v>6</v>
      </c>
      <c r="B1" s="7"/>
      <c r="C1" s="8" t="s">
        <v>7</v>
      </c>
      <c r="D1" s="9"/>
      <c r="E1" s="10" t="s">
        <v>8</v>
      </c>
      <c r="F1" s="8" t="s">
        <v>9</v>
      </c>
      <c r="G1" s="9"/>
      <c r="H1" s="10" t="s">
        <v>10</v>
      </c>
      <c r="I1" s="10" t="s">
        <v>11</v>
      </c>
      <c r="J1" s="10" t="s">
        <v>12</v>
      </c>
      <c r="K1" s="10" t="s">
        <v>13</v>
      </c>
      <c r="L1" s="3"/>
      <c r="M1" s="3"/>
      <c r="N1" s="3"/>
      <c r="O1" s="3"/>
      <c r="P1" s="3"/>
      <c r="Q1" s="3"/>
      <c r="R1" s="3"/>
      <c r="S1" s="3"/>
      <c r="T1" s="3"/>
      <c r="U1" s="3"/>
      <c r="V1" s="3"/>
      <c r="W1" s="3"/>
      <c r="X1" s="3"/>
      <c r="Y1" s="3"/>
      <c r="Z1" s="3"/>
      <c r="AA1" s="3"/>
      <c r="AB1" s="3"/>
      <c r="AC1" s="3"/>
    </row>
    <row r="2">
      <c r="A2" s="11">
        <v>1900.0</v>
      </c>
      <c r="B2" s="12"/>
      <c r="C2" s="13"/>
      <c r="D2" s="12"/>
      <c r="E2" s="14"/>
      <c r="F2" s="13">
        <v>936.0</v>
      </c>
      <c r="G2" s="12"/>
      <c r="H2" s="15"/>
      <c r="I2" s="15"/>
      <c r="J2" s="15"/>
      <c r="K2" s="15"/>
      <c r="L2" s="3"/>
      <c r="M2" s="3"/>
      <c r="N2" s="3"/>
      <c r="O2" s="3"/>
      <c r="P2" s="3"/>
      <c r="Q2" s="3"/>
      <c r="R2" s="3"/>
      <c r="S2" s="3"/>
      <c r="T2" s="3"/>
      <c r="U2" s="3"/>
      <c r="V2" s="3"/>
      <c r="W2" s="3"/>
      <c r="X2" s="3"/>
      <c r="Y2" s="3"/>
      <c r="Z2" s="3"/>
      <c r="AA2" s="3"/>
      <c r="AB2" s="3"/>
      <c r="AC2" s="3"/>
    </row>
    <row r="3">
      <c r="A3" s="11">
        <v>1901.0</v>
      </c>
      <c r="B3" s="12"/>
      <c r="C3" s="13"/>
      <c r="D3" s="12"/>
      <c r="E3" s="14"/>
      <c r="F3" s="13">
        <v>764.0</v>
      </c>
      <c r="G3" s="12"/>
      <c r="H3" s="15"/>
      <c r="I3" s="15"/>
      <c r="J3" s="15"/>
      <c r="K3" s="15"/>
      <c r="L3" s="3"/>
      <c r="M3" s="3"/>
      <c r="N3" s="3"/>
      <c r="O3" s="3"/>
      <c r="P3" s="3"/>
      <c r="Q3" s="3"/>
      <c r="R3" s="3"/>
      <c r="S3" s="3"/>
      <c r="T3" s="3"/>
      <c r="U3" s="3"/>
      <c r="V3" s="3"/>
      <c r="W3" s="3"/>
      <c r="X3" s="3"/>
      <c r="Y3" s="3"/>
      <c r="Z3" s="3"/>
      <c r="AA3" s="3"/>
      <c r="AB3" s="3"/>
      <c r="AC3" s="3"/>
    </row>
    <row r="4">
      <c r="A4" s="11">
        <v>1902.0</v>
      </c>
      <c r="B4" s="16"/>
      <c r="C4" s="13"/>
      <c r="D4" s="17"/>
      <c r="E4" s="18"/>
      <c r="F4" s="13">
        <v>752.0</v>
      </c>
      <c r="G4" s="17"/>
      <c r="H4" s="15"/>
      <c r="I4" s="15"/>
      <c r="J4" s="15"/>
      <c r="K4" s="15"/>
      <c r="L4" s="3"/>
      <c r="M4" s="3"/>
      <c r="N4" s="3"/>
      <c r="O4" s="3"/>
      <c r="P4" s="3"/>
      <c r="Q4" s="3"/>
      <c r="R4" s="3"/>
      <c r="S4" s="3"/>
      <c r="T4" s="3"/>
      <c r="U4" s="3"/>
      <c r="V4" s="3"/>
      <c r="W4" s="3"/>
      <c r="X4" s="3"/>
      <c r="Y4" s="3"/>
      <c r="Z4" s="3"/>
      <c r="AA4" s="3"/>
      <c r="AB4" s="3"/>
      <c r="AC4" s="3"/>
    </row>
    <row r="5">
      <c r="A5" s="11">
        <v>1903.0</v>
      </c>
      <c r="B5" s="16"/>
      <c r="C5" s="13"/>
      <c r="D5" s="17"/>
      <c r="E5" s="18"/>
      <c r="F5" s="13">
        <v>735.0</v>
      </c>
      <c r="G5" s="12"/>
      <c r="H5" s="15"/>
      <c r="I5" s="15"/>
      <c r="J5" s="15"/>
      <c r="K5" s="15"/>
      <c r="L5" s="3"/>
      <c r="M5" s="3"/>
      <c r="N5" s="3"/>
      <c r="O5" s="3"/>
      <c r="P5" s="3"/>
      <c r="Q5" s="3"/>
      <c r="R5" s="3"/>
      <c r="S5" s="3"/>
      <c r="T5" s="3"/>
      <c r="U5" s="3"/>
      <c r="V5" s="3"/>
      <c r="W5" s="3"/>
      <c r="X5" s="3"/>
      <c r="Y5" s="3"/>
      <c r="Z5" s="3"/>
      <c r="AA5" s="3"/>
      <c r="AB5" s="3"/>
      <c r="AC5" s="3"/>
    </row>
    <row r="6">
      <c r="A6" s="11">
        <v>1904.0</v>
      </c>
      <c r="B6" s="16"/>
      <c r="C6" s="13"/>
      <c r="D6" s="17"/>
      <c r="E6" s="18"/>
      <c r="F6" s="13">
        <v>810.0</v>
      </c>
      <c r="G6" s="12"/>
      <c r="H6" s="15"/>
      <c r="I6" s="15"/>
      <c r="J6" s="15"/>
      <c r="K6" s="15"/>
      <c r="L6" s="3"/>
      <c r="M6" s="3"/>
      <c r="N6" s="3"/>
      <c r="O6" s="3"/>
      <c r="P6" s="3"/>
      <c r="Q6" s="3"/>
      <c r="R6" s="3"/>
      <c r="S6" s="3"/>
      <c r="T6" s="3"/>
      <c r="U6" s="3"/>
      <c r="V6" s="3"/>
      <c r="W6" s="3"/>
      <c r="X6" s="3"/>
      <c r="Y6" s="3"/>
      <c r="Z6" s="3"/>
      <c r="AA6" s="3"/>
      <c r="AB6" s="3"/>
      <c r="AC6" s="3"/>
    </row>
    <row r="7">
      <c r="A7" s="11">
        <v>1905.0</v>
      </c>
      <c r="B7" s="16"/>
      <c r="C7" s="13"/>
      <c r="D7" s="17"/>
      <c r="E7" s="18"/>
      <c r="F7" s="13">
        <v>830.0</v>
      </c>
      <c r="G7" s="12"/>
      <c r="H7" s="15"/>
      <c r="I7" s="15"/>
      <c r="J7" s="15"/>
      <c r="K7" s="15"/>
      <c r="L7" s="3"/>
      <c r="M7" s="3"/>
      <c r="N7" s="3"/>
      <c r="O7" s="3"/>
      <c r="P7" s="3"/>
      <c r="Q7" s="3"/>
      <c r="R7" s="3"/>
      <c r="S7" s="3"/>
      <c r="T7" s="3"/>
      <c r="U7" s="3"/>
      <c r="V7" s="3"/>
      <c r="W7" s="3"/>
      <c r="X7" s="3"/>
      <c r="Y7" s="3"/>
      <c r="Z7" s="3"/>
      <c r="AA7" s="3"/>
      <c r="AB7" s="3"/>
      <c r="AC7" s="3"/>
    </row>
    <row r="8">
      <c r="A8" s="11">
        <v>1906.0</v>
      </c>
      <c r="B8" s="16"/>
      <c r="C8" s="13"/>
      <c r="D8" s="17"/>
      <c r="E8" s="18"/>
      <c r="F8" s="13">
        <v>734.0</v>
      </c>
      <c r="G8" s="12"/>
      <c r="H8" s="15"/>
      <c r="I8" s="15"/>
      <c r="J8" s="15"/>
      <c r="K8" s="15"/>
      <c r="L8" s="3"/>
      <c r="M8" s="3"/>
      <c r="N8" s="3"/>
      <c r="O8" s="3"/>
      <c r="P8" s="3"/>
      <c r="Q8" s="3"/>
      <c r="R8" s="3"/>
      <c r="S8" s="3"/>
      <c r="T8" s="3"/>
      <c r="U8" s="3"/>
      <c r="V8" s="3"/>
      <c r="W8" s="3"/>
      <c r="X8" s="3"/>
      <c r="Y8" s="3"/>
      <c r="Z8" s="3"/>
      <c r="AA8" s="3"/>
      <c r="AB8" s="3"/>
      <c r="AC8" s="3"/>
    </row>
    <row r="9">
      <c r="A9" s="11">
        <v>1907.0</v>
      </c>
      <c r="B9" s="16"/>
      <c r="C9" s="13"/>
      <c r="D9" s="17"/>
      <c r="E9" s="18"/>
      <c r="F9" s="13">
        <v>675.0</v>
      </c>
      <c r="G9" s="12"/>
      <c r="H9" s="15"/>
      <c r="I9" s="15"/>
      <c r="J9" s="15"/>
      <c r="K9" s="15"/>
      <c r="L9" s="3"/>
      <c r="M9" s="3"/>
      <c r="N9" s="3"/>
      <c r="O9" s="3"/>
      <c r="P9" s="3"/>
      <c r="Q9" s="3"/>
      <c r="R9" s="3"/>
      <c r="S9" s="3"/>
      <c r="T9" s="3"/>
      <c r="U9" s="3"/>
      <c r="V9" s="3"/>
      <c r="W9" s="3"/>
      <c r="X9" s="3"/>
      <c r="Y9" s="3"/>
      <c r="Z9" s="3"/>
      <c r="AA9" s="3"/>
      <c r="AB9" s="3"/>
      <c r="AC9" s="3"/>
    </row>
    <row r="10">
      <c r="A10" s="11">
        <v>1908.0</v>
      </c>
      <c r="B10" s="16"/>
      <c r="C10" s="13"/>
      <c r="D10" s="17"/>
      <c r="E10" s="18"/>
      <c r="F10" s="13">
        <v>645.0</v>
      </c>
      <c r="G10" s="12"/>
      <c r="H10" s="15"/>
      <c r="I10" s="15"/>
      <c r="J10" s="15"/>
      <c r="K10" s="15"/>
      <c r="L10" s="3"/>
      <c r="M10" s="3"/>
      <c r="N10" s="3"/>
      <c r="O10" s="3"/>
      <c r="P10" s="3"/>
      <c r="Q10" s="3"/>
      <c r="R10" s="3"/>
      <c r="S10" s="3"/>
      <c r="T10" s="3"/>
      <c r="U10" s="3"/>
      <c r="V10" s="3"/>
      <c r="W10" s="3"/>
      <c r="X10" s="3"/>
      <c r="Y10" s="3"/>
      <c r="Z10" s="3"/>
      <c r="AA10" s="3"/>
      <c r="AB10" s="3"/>
      <c r="AC10" s="3"/>
    </row>
    <row r="11">
      <c r="A11" s="11">
        <v>1909.0</v>
      </c>
      <c r="B11" s="16"/>
      <c r="C11" s="13"/>
      <c r="D11" s="17"/>
      <c r="E11" s="18"/>
      <c r="F11" s="13">
        <v>651.0</v>
      </c>
      <c r="G11" s="12"/>
      <c r="H11" s="15"/>
      <c r="I11" s="15"/>
      <c r="J11" s="15"/>
      <c r="K11" s="15"/>
      <c r="L11" s="3"/>
      <c r="M11" s="3"/>
      <c r="N11" s="3"/>
      <c r="O11" s="3"/>
      <c r="P11" s="3"/>
      <c r="Q11" s="3"/>
      <c r="R11" s="3"/>
      <c r="S11" s="3"/>
      <c r="T11" s="3"/>
      <c r="U11" s="3"/>
      <c r="V11" s="3"/>
      <c r="W11" s="3"/>
      <c r="X11" s="3"/>
      <c r="Y11" s="3"/>
      <c r="Z11" s="3"/>
      <c r="AA11" s="3"/>
      <c r="AB11" s="3"/>
      <c r="AC11" s="3"/>
    </row>
    <row r="12">
      <c r="A12" s="11">
        <v>1910.0</v>
      </c>
      <c r="B12" s="16"/>
      <c r="C12" s="13"/>
      <c r="D12" s="17"/>
      <c r="E12" s="18"/>
      <c r="F12" s="13">
        <v>649.0</v>
      </c>
      <c r="G12" s="12"/>
      <c r="H12" s="15"/>
      <c r="I12" s="15"/>
      <c r="J12" s="15"/>
      <c r="K12" s="15"/>
      <c r="L12" s="3"/>
      <c r="M12" s="3"/>
      <c r="N12" s="3"/>
      <c r="O12" s="3"/>
      <c r="P12" s="3"/>
      <c r="Q12" s="3"/>
      <c r="R12" s="3"/>
      <c r="S12" s="3"/>
      <c r="T12" s="3"/>
      <c r="U12" s="3"/>
      <c r="V12" s="3"/>
      <c r="W12" s="3"/>
      <c r="X12" s="3"/>
      <c r="Y12" s="3"/>
      <c r="Z12" s="3"/>
      <c r="AA12" s="3"/>
      <c r="AB12" s="3"/>
      <c r="AC12" s="3"/>
    </row>
    <row r="13">
      <c r="A13" s="11">
        <v>1911.0</v>
      </c>
      <c r="B13" s="16"/>
      <c r="C13" s="13"/>
      <c r="D13" s="17"/>
      <c r="E13" s="18"/>
      <c r="F13" s="13">
        <v>626.0</v>
      </c>
      <c r="G13" s="12"/>
      <c r="H13" s="15"/>
      <c r="I13" s="15"/>
      <c r="J13" s="15"/>
      <c r="K13" s="15"/>
      <c r="L13" s="3"/>
      <c r="M13" s="3"/>
      <c r="N13" s="3"/>
      <c r="O13" s="3"/>
      <c r="P13" s="3"/>
      <c r="Q13" s="3"/>
      <c r="R13" s="3"/>
      <c r="S13" s="3"/>
      <c r="T13" s="3"/>
      <c r="U13" s="3"/>
      <c r="V13" s="3"/>
      <c r="W13" s="3"/>
      <c r="X13" s="3"/>
      <c r="Y13" s="3"/>
      <c r="Z13" s="3"/>
      <c r="AA13" s="3"/>
      <c r="AB13" s="3"/>
      <c r="AC13" s="3"/>
    </row>
    <row r="14">
      <c r="A14" s="11">
        <v>1912.0</v>
      </c>
      <c r="B14" s="16"/>
      <c r="C14" s="13"/>
      <c r="D14" s="17"/>
      <c r="E14" s="18"/>
      <c r="F14" s="13">
        <v>654.0</v>
      </c>
      <c r="G14" s="12"/>
      <c r="H14" s="15"/>
      <c r="I14" s="15"/>
      <c r="J14" s="15"/>
      <c r="K14" s="15"/>
      <c r="L14" s="3"/>
      <c r="M14" s="3"/>
      <c r="N14" s="3"/>
      <c r="O14" s="3"/>
      <c r="P14" s="3"/>
      <c r="Q14" s="3"/>
      <c r="R14" s="3"/>
      <c r="S14" s="3"/>
      <c r="T14" s="3"/>
      <c r="U14" s="3"/>
      <c r="V14" s="3"/>
      <c r="W14" s="3"/>
      <c r="X14" s="3"/>
      <c r="Y14" s="3"/>
      <c r="Z14" s="3"/>
      <c r="AA14" s="3"/>
      <c r="AB14" s="3"/>
      <c r="AC14" s="3"/>
    </row>
    <row r="15">
      <c r="A15" s="11">
        <v>1913.0</v>
      </c>
      <c r="B15" s="16"/>
      <c r="C15" s="13"/>
      <c r="D15" s="17"/>
      <c r="E15" s="18"/>
      <c r="F15" s="13">
        <v>763.0</v>
      </c>
      <c r="G15" s="12"/>
      <c r="H15" s="15"/>
      <c r="I15" s="15"/>
      <c r="J15" s="15"/>
      <c r="K15" s="15"/>
      <c r="L15" s="3"/>
      <c r="M15" s="3"/>
      <c r="N15" s="3"/>
      <c r="O15" s="3"/>
      <c r="P15" s="3"/>
      <c r="Q15" s="3"/>
      <c r="R15" s="3"/>
      <c r="S15" s="3"/>
      <c r="T15" s="3"/>
      <c r="U15" s="3"/>
      <c r="V15" s="3"/>
      <c r="W15" s="3"/>
      <c r="X15" s="3"/>
      <c r="Y15" s="3"/>
      <c r="Z15" s="3"/>
      <c r="AA15" s="3"/>
      <c r="AB15" s="3"/>
      <c r="AC15" s="3"/>
    </row>
    <row r="16">
      <c r="A16" s="11">
        <v>1914.0</v>
      </c>
      <c r="B16" s="16"/>
      <c r="C16" s="13"/>
      <c r="D16" s="17"/>
      <c r="E16" s="18"/>
      <c r="F16" s="13">
        <v>1268.0</v>
      </c>
      <c r="G16" s="12"/>
      <c r="H16" s="15"/>
      <c r="I16" s="15"/>
      <c r="J16" s="15"/>
      <c r="K16" s="15"/>
      <c r="L16" s="3"/>
      <c r="M16" s="3"/>
      <c r="N16" s="3"/>
      <c r="O16" s="3"/>
      <c r="P16" s="3"/>
      <c r="Q16" s="3"/>
      <c r="R16" s="3"/>
      <c r="S16" s="3"/>
      <c r="T16" s="3"/>
      <c r="U16" s="3"/>
      <c r="V16" s="3"/>
      <c r="W16" s="3"/>
      <c r="X16" s="3"/>
      <c r="Y16" s="3"/>
      <c r="Z16" s="3"/>
      <c r="AA16" s="3"/>
      <c r="AB16" s="3"/>
      <c r="AC16" s="3"/>
    </row>
    <row r="17">
      <c r="A17" s="11">
        <v>1915.0</v>
      </c>
      <c r="B17" s="19">
        <v>1.0</v>
      </c>
      <c r="C17" s="13"/>
      <c r="D17" s="17"/>
      <c r="E17" s="18"/>
      <c r="F17" s="13"/>
      <c r="G17" s="20"/>
      <c r="H17" s="15"/>
      <c r="I17" s="15"/>
      <c r="J17" s="15"/>
      <c r="K17" s="15"/>
      <c r="L17" s="3"/>
      <c r="M17" s="3"/>
      <c r="N17" s="3"/>
      <c r="O17" s="3"/>
      <c r="P17" s="3"/>
      <c r="Q17" s="3"/>
      <c r="R17" s="3"/>
      <c r="S17" s="3"/>
      <c r="T17" s="3"/>
      <c r="U17" s="3"/>
      <c r="V17" s="3"/>
      <c r="W17" s="3"/>
      <c r="X17" s="3"/>
      <c r="Y17" s="3"/>
      <c r="Z17" s="3"/>
      <c r="AA17" s="3"/>
      <c r="AB17" s="3"/>
      <c r="AC17" s="3"/>
    </row>
    <row r="18">
      <c r="A18" s="11">
        <v>1916.0</v>
      </c>
      <c r="B18" s="16"/>
      <c r="C18" s="13"/>
      <c r="D18" s="17"/>
      <c r="E18" s="18"/>
      <c r="F18" s="13">
        <v>797.0</v>
      </c>
      <c r="G18" s="12"/>
      <c r="H18" s="15"/>
      <c r="I18" s="15"/>
      <c r="J18" s="15"/>
      <c r="K18" s="15"/>
      <c r="L18" s="3"/>
      <c r="M18" s="3"/>
      <c r="N18" s="3"/>
      <c r="O18" s="3"/>
      <c r="P18" s="3"/>
      <c r="Q18" s="3"/>
      <c r="R18" s="3"/>
      <c r="S18" s="3"/>
      <c r="T18" s="3"/>
      <c r="U18" s="3"/>
      <c r="V18" s="3"/>
      <c r="W18" s="3"/>
      <c r="X18" s="3"/>
      <c r="Y18" s="3"/>
      <c r="Z18" s="3"/>
      <c r="AA18" s="3"/>
      <c r="AB18" s="3"/>
      <c r="AC18" s="3"/>
    </row>
    <row r="19">
      <c r="A19" s="11">
        <v>1917.0</v>
      </c>
      <c r="B19" s="16"/>
      <c r="C19" s="13"/>
      <c r="D19" s="17"/>
      <c r="E19" s="18"/>
      <c r="F19" s="13">
        <v>656.0</v>
      </c>
      <c r="G19" s="12"/>
      <c r="H19" s="15"/>
      <c r="I19" s="15"/>
      <c r="J19" s="15"/>
      <c r="K19" s="15"/>
      <c r="L19" s="3"/>
      <c r="M19" s="3"/>
      <c r="N19" s="3"/>
      <c r="O19" s="3"/>
      <c r="P19" s="3"/>
      <c r="Q19" s="3"/>
      <c r="R19" s="3"/>
      <c r="S19" s="3"/>
      <c r="T19" s="3"/>
      <c r="U19" s="3"/>
      <c r="V19" s="3"/>
      <c r="W19" s="3"/>
      <c r="X19" s="3"/>
      <c r="Y19" s="3"/>
      <c r="Z19" s="3"/>
      <c r="AA19" s="3"/>
      <c r="AB19" s="3"/>
      <c r="AC19" s="3"/>
    </row>
    <row r="20">
      <c r="A20" s="11">
        <v>1918.0</v>
      </c>
      <c r="B20" s="16"/>
      <c r="C20" s="13"/>
      <c r="D20" s="17"/>
      <c r="E20" s="18"/>
      <c r="F20" s="13">
        <v>483.0</v>
      </c>
      <c r="G20" s="12"/>
      <c r="H20" s="15"/>
      <c r="I20" s="15"/>
      <c r="J20" s="15"/>
      <c r="K20" s="15"/>
      <c r="L20" s="3"/>
      <c r="M20" s="3"/>
      <c r="N20" s="3"/>
      <c r="O20" s="3"/>
      <c r="P20" s="3"/>
      <c r="Q20" s="3"/>
      <c r="R20" s="3"/>
      <c r="S20" s="3"/>
      <c r="T20" s="3"/>
      <c r="U20" s="3"/>
      <c r="V20" s="3"/>
      <c r="W20" s="3"/>
      <c r="X20" s="3"/>
      <c r="Y20" s="3"/>
      <c r="Z20" s="3"/>
      <c r="AA20" s="3"/>
      <c r="AB20" s="3"/>
      <c r="AC20" s="3"/>
    </row>
    <row r="21">
      <c r="A21" s="11">
        <v>1919.0</v>
      </c>
      <c r="B21" s="16"/>
      <c r="C21" s="13"/>
      <c r="D21" s="21">
        <v>2.0</v>
      </c>
      <c r="E21" s="18"/>
      <c r="F21" s="13">
        <v>1600.0</v>
      </c>
      <c r="G21" s="20"/>
      <c r="H21" s="13"/>
      <c r="I21" s="15"/>
      <c r="J21" s="15"/>
      <c r="K21" s="15"/>
      <c r="L21" s="3"/>
      <c r="M21" s="3"/>
      <c r="N21" s="3"/>
      <c r="O21" s="3"/>
      <c r="P21" s="3"/>
      <c r="Q21" s="3"/>
      <c r="R21" s="3"/>
      <c r="S21" s="3"/>
      <c r="T21" s="3"/>
      <c r="U21" s="3"/>
      <c r="V21" s="3"/>
      <c r="W21" s="3"/>
      <c r="X21" s="3"/>
      <c r="Y21" s="3"/>
      <c r="Z21" s="3"/>
      <c r="AA21" s="3"/>
      <c r="AB21" s="3"/>
      <c r="AC21" s="3"/>
    </row>
    <row r="22">
      <c r="A22" s="22">
        <v>1920.0</v>
      </c>
      <c r="B22" s="16"/>
      <c r="C22" s="13">
        <v>9.0</v>
      </c>
      <c r="D22" s="12"/>
      <c r="E22" s="23">
        <f>1000*C22/2005776  </f>
        <v>0.004487041424</v>
      </c>
      <c r="F22" s="13">
        <v>1671.0</v>
      </c>
      <c r="G22" s="12"/>
      <c r="H22" s="15"/>
      <c r="I22" s="15"/>
      <c r="J22" s="15"/>
      <c r="K22" s="15"/>
      <c r="L22" s="3"/>
      <c r="M22" s="3"/>
      <c r="N22" s="3"/>
      <c r="O22" s="3"/>
      <c r="P22" s="3"/>
      <c r="Q22" s="3"/>
      <c r="R22" s="3"/>
      <c r="S22" s="3"/>
      <c r="T22" s="3"/>
      <c r="U22" s="3"/>
      <c r="V22" s="3"/>
      <c r="W22" s="3"/>
      <c r="X22" s="3"/>
      <c r="Y22" s="3"/>
      <c r="Z22" s="3"/>
      <c r="AA22" s="3"/>
      <c r="AB22" s="3"/>
      <c r="AC22" s="3"/>
    </row>
    <row r="23">
      <c r="A23" s="22">
        <v>1921.0</v>
      </c>
      <c r="B23" s="16"/>
      <c r="C23" s="13">
        <v>26.0</v>
      </c>
      <c r="D23" s="12"/>
      <c r="E23" s="23">
        <f t="shared" ref="E23:E30" si="1">1000*C23/2360510   </f>
        <v>0.01101456889</v>
      </c>
      <c r="F23" s="13">
        <v>1680.0</v>
      </c>
      <c r="G23" s="12"/>
      <c r="H23" s="15"/>
      <c r="I23" s="15"/>
      <c r="J23" s="15"/>
      <c r="K23" s="15"/>
      <c r="L23" s="3"/>
      <c r="M23" s="3"/>
      <c r="N23" s="3"/>
      <c r="O23" s="3"/>
      <c r="P23" s="3"/>
      <c r="Q23" s="3"/>
      <c r="R23" s="3"/>
      <c r="S23" s="3"/>
      <c r="T23" s="3"/>
      <c r="U23" s="3"/>
      <c r="V23" s="3"/>
      <c r="W23" s="3"/>
      <c r="X23" s="3"/>
      <c r="Y23" s="3"/>
      <c r="Z23" s="3"/>
      <c r="AA23" s="3"/>
      <c r="AB23" s="3"/>
      <c r="AC23" s="3"/>
    </row>
    <row r="24">
      <c r="A24" s="22">
        <v>1922.0</v>
      </c>
      <c r="B24" s="16"/>
      <c r="C24" s="13">
        <v>41.0</v>
      </c>
      <c r="D24" s="12"/>
      <c r="E24" s="23">
        <f t="shared" si="1"/>
        <v>0.01736912786</v>
      </c>
      <c r="F24" s="13">
        <v>1227.0</v>
      </c>
      <c r="G24" s="12"/>
      <c r="H24" s="15"/>
      <c r="I24" s="15"/>
      <c r="J24" s="15"/>
      <c r="K24" s="15"/>
      <c r="L24" s="3"/>
      <c r="M24" s="3"/>
      <c r="N24" s="3"/>
      <c r="O24" s="3"/>
      <c r="P24" s="3"/>
      <c r="Q24" s="3"/>
      <c r="R24" s="3"/>
      <c r="S24" s="3"/>
      <c r="T24" s="3"/>
      <c r="U24" s="3"/>
      <c r="V24" s="3"/>
      <c r="W24" s="3"/>
      <c r="X24" s="3"/>
      <c r="Y24" s="3"/>
      <c r="Z24" s="3"/>
      <c r="AA24" s="3"/>
      <c r="AB24" s="3"/>
      <c r="AC24" s="3"/>
    </row>
    <row r="25">
      <c r="A25" s="22">
        <v>1923.0</v>
      </c>
      <c r="B25" s="16"/>
      <c r="C25" s="13">
        <v>31.0</v>
      </c>
      <c r="D25" s="12"/>
      <c r="E25" s="23">
        <f t="shared" si="1"/>
        <v>0.01313275521</v>
      </c>
      <c r="F25" s="13">
        <v>1148.0</v>
      </c>
      <c r="G25" s="12"/>
      <c r="H25" s="15"/>
      <c r="I25" s="15"/>
      <c r="J25" s="15"/>
      <c r="K25" s="15"/>
      <c r="L25" s="3"/>
      <c r="M25" s="3"/>
      <c r="N25" s="3"/>
      <c r="O25" s="3"/>
      <c r="P25" s="3"/>
      <c r="Q25" s="3"/>
      <c r="R25" s="3"/>
      <c r="S25" s="3"/>
      <c r="T25" s="3"/>
      <c r="U25" s="3"/>
      <c r="V25" s="3"/>
      <c r="W25" s="3"/>
      <c r="X25" s="3"/>
      <c r="Y25" s="3"/>
      <c r="Z25" s="3"/>
      <c r="AA25" s="3"/>
      <c r="AB25" s="3"/>
      <c r="AC25" s="3"/>
    </row>
    <row r="26">
      <c r="A26" s="22">
        <v>1924.0</v>
      </c>
      <c r="B26" s="16"/>
      <c r="C26" s="13">
        <v>27.0</v>
      </c>
      <c r="D26" s="12"/>
      <c r="E26" s="23">
        <f t="shared" si="1"/>
        <v>0.01143820615</v>
      </c>
      <c r="F26" s="13">
        <v>1020.0</v>
      </c>
      <c r="G26" s="12"/>
      <c r="H26" s="15"/>
      <c r="I26" s="15"/>
      <c r="J26" s="15"/>
      <c r="K26" s="15"/>
      <c r="L26" s="3"/>
      <c r="M26" s="3"/>
      <c r="N26" s="3"/>
      <c r="O26" s="3"/>
      <c r="P26" s="3"/>
      <c r="Q26" s="3"/>
      <c r="R26" s="3"/>
      <c r="S26" s="3"/>
      <c r="T26" s="3"/>
      <c r="U26" s="3"/>
      <c r="V26" s="3"/>
      <c r="W26" s="3"/>
      <c r="X26" s="3"/>
      <c r="Y26" s="3"/>
      <c r="Z26" s="3"/>
      <c r="AA26" s="3"/>
      <c r="AB26" s="3"/>
      <c r="AC26" s="3"/>
    </row>
    <row r="27">
      <c r="A27" s="22">
        <v>1925.0</v>
      </c>
      <c r="B27" s="16"/>
      <c r="C27" s="13">
        <v>27.0</v>
      </c>
      <c r="D27" s="12"/>
      <c r="E27" s="23">
        <f t="shared" si="1"/>
        <v>0.01143820615</v>
      </c>
      <c r="F27" s="13">
        <v>977.0</v>
      </c>
      <c r="G27" s="12"/>
      <c r="H27" s="15"/>
      <c r="I27" s="15"/>
      <c r="J27" s="15"/>
      <c r="K27" s="15"/>
      <c r="L27" s="3"/>
      <c r="M27" s="3"/>
      <c r="N27" s="3"/>
      <c r="O27" s="3"/>
      <c r="P27" s="3"/>
      <c r="Q27" s="3"/>
      <c r="R27" s="3"/>
      <c r="S27" s="3"/>
      <c r="T27" s="3"/>
      <c r="U27" s="3"/>
      <c r="V27" s="3"/>
      <c r="W27" s="3"/>
      <c r="X27" s="3"/>
      <c r="Y27" s="3"/>
      <c r="Z27" s="3"/>
      <c r="AA27" s="3"/>
      <c r="AB27" s="3"/>
      <c r="AC27" s="3"/>
    </row>
    <row r="28">
      <c r="A28" s="22">
        <v>1926.0</v>
      </c>
      <c r="B28" s="16"/>
      <c r="C28" s="13">
        <v>37.0</v>
      </c>
      <c r="D28" s="12"/>
      <c r="E28" s="23">
        <f t="shared" si="1"/>
        <v>0.0156745788</v>
      </c>
      <c r="F28" s="13">
        <v>963.0</v>
      </c>
      <c r="G28" s="12"/>
      <c r="H28" s="15"/>
      <c r="I28" s="15"/>
      <c r="J28" s="15"/>
      <c r="K28" s="15"/>
      <c r="L28" s="3"/>
      <c r="M28" s="3"/>
      <c r="N28" s="3"/>
      <c r="O28" s="3"/>
      <c r="P28" s="3"/>
      <c r="Q28" s="3"/>
      <c r="R28" s="3"/>
      <c r="S28" s="3"/>
      <c r="T28" s="3"/>
      <c r="U28" s="3"/>
      <c r="V28" s="3"/>
      <c r="W28" s="3"/>
      <c r="X28" s="3"/>
      <c r="Y28" s="3"/>
      <c r="Z28" s="3"/>
      <c r="AA28" s="3"/>
      <c r="AB28" s="3"/>
      <c r="AC28" s="3"/>
    </row>
    <row r="29">
      <c r="A29" s="22">
        <v>1927.0</v>
      </c>
      <c r="B29" s="16"/>
      <c r="C29" s="13">
        <v>36.0</v>
      </c>
      <c r="D29" s="12"/>
      <c r="E29" s="23">
        <f t="shared" si="1"/>
        <v>0.01525094153</v>
      </c>
      <c r="F29" s="13">
        <v>1004.0</v>
      </c>
      <c r="G29" s="12"/>
      <c r="H29" s="15"/>
      <c r="I29" s="15"/>
      <c r="J29" s="15"/>
      <c r="K29" s="15"/>
      <c r="L29" s="3"/>
      <c r="M29" s="3"/>
      <c r="N29" s="3"/>
      <c r="O29" s="3"/>
      <c r="P29" s="3"/>
      <c r="Q29" s="3"/>
      <c r="R29" s="3"/>
      <c r="S29" s="3"/>
      <c r="T29" s="3"/>
      <c r="U29" s="3"/>
      <c r="V29" s="3"/>
      <c r="W29" s="3"/>
      <c r="X29" s="3"/>
      <c r="Y29" s="3"/>
      <c r="Z29" s="3"/>
      <c r="AA29" s="3"/>
      <c r="AB29" s="3"/>
      <c r="AC29" s="3"/>
    </row>
    <row r="30">
      <c r="A30" s="22">
        <v>1928.0</v>
      </c>
      <c r="B30" s="16"/>
      <c r="C30" s="13">
        <v>35.0</v>
      </c>
      <c r="D30" s="12"/>
      <c r="E30" s="23">
        <f t="shared" si="1"/>
        <v>0.01482730427</v>
      </c>
      <c r="F30" s="13">
        <v>1087.0</v>
      </c>
      <c r="G30" s="12"/>
      <c r="H30" s="15"/>
      <c r="I30" s="15"/>
      <c r="J30" s="15"/>
      <c r="K30" s="15"/>
      <c r="L30" s="3"/>
      <c r="M30" s="3"/>
      <c r="N30" s="3"/>
      <c r="O30" s="3"/>
      <c r="P30" s="3"/>
      <c r="Q30" s="3"/>
      <c r="R30" s="3"/>
      <c r="S30" s="3"/>
      <c r="T30" s="3"/>
      <c r="U30" s="3"/>
      <c r="V30" s="3"/>
      <c r="W30" s="3"/>
      <c r="X30" s="3"/>
      <c r="Y30" s="3"/>
      <c r="Z30" s="3"/>
      <c r="AA30" s="3"/>
      <c r="AB30" s="3"/>
      <c r="AC30" s="3"/>
    </row>
    <row r="31">
      <c r="A31" s="22">
        <v>1929.0</v>
      </c>
      <c r="B31" s="19">
        <v>1.0</v>
      </c>
      <c r="C31" s="13"/>
      <c r="D31" s="12"/>
      <c r="E31" s="23"/>
      <c r="F31" s="13"/>
      <c r="G31" s="12"/>
      <c r="H31" s="15"/>
      <c r="I31" s="15"/>
      <c r="J31" s="15"/>
      <c r="K31" s="15"/>
      <c r="L31" s="3"/>
      <c r="M31" s="3"/>
      <c r="N31" s="3"/>
      <c r="O31" s="3"/>
      <c r="P31" s="3"/>
      <c r="Q31" s="3"/>
      <c r="R31" s="3"/>
      <c r="S31" s="3"/>
      <c r="T31" s="3"/>
      <c r="U31" s="3"/>
      <c r="V31" s="3"/>
      <c r="W31" s="3"/>
      <c r="X31" s="3"/>
      <c r="Y31" s="3"/>
      <c r="Z31" s="3"/>
      <c r="AA31" s="3"/>
      <c r="AB31" s="3"/>
      <c r="AC31" s="3"/>
    </row>
    <row r="32">
      <c r="A32" s="22">
        <v>1930.0</v>
      </c>
      <c r="B32" s="16"/>
      <c r="C32" s="13">
        <v>39.0</v>
      </c>
      <c r="D32" s="12"/>
      <c r="E32" s="23">
        <f>1000*C32/2360510   </f>
        <v>0.01652185333</v>
      </c>
      <c r="F32" s="13">
        <v>1245.0</v>
      </c>
      <c r="G32" s="12"/>
      <c r="H32" s="15"/>
      <c r="I32" s="15"/>
      <c r="J32" s="15"/>
      <c r="K32" s="15"/>
      <c r="L32" s="3"/>
      <c r="M32" s="3"/>
      <c r="N32" s="3"/>
      <c r="O32" s="3"/>
      <c r="P32" s="3"/>
      <c r="Q32" s="3"/>
      <c r="R32" s="3"/>
      <c r="S32" s="3"/>
      <c r="T32" s="3"/>
      <c r="U32" s="3"/>
      <c r="V32" s="3"/>
      <c r="W32" s="3"/>
      <c r="X32" s="3"/>
      <c r="Y32" s="3"/>
      <c r="Z32" s="3"/>
      <c r="AA32" s="3"/>
      <c r="AB32" s="3"/>
      <c r="AC32" s="3"/>
    </row>
    <row r="33">
      <c r="A33" s="22">
        <v>1931.0</v>
      </c>
      <c r="B33" s="16"/>
      <c r="C33" s="13">
        <v>36.0</v>
      </c>
      <c r="D33" s="12"/>
      <c r="E33" s="23">
        <f t="shared" ref="E33:E34" si="2">1000*C33/2874662   </f>
        <v>0.01252321142</v>
      </c>
      <c r="F33" s="13">
        <v>1351.0</v>
      </c>
      <c r="G33" s="12"/>
      <c r="H33" s="15"/>
      <c r="I33" s="15"/>
      <c r="J33" s="15"/>
      <c r="K33" s="15"/>
      <c r="L33" s="3"/>
      <c r="M33" s="3"/>
      <c r="N33" s="3"/>
      <c r="O33" s="3"/>
      <c r="P33" s="3"/>
      <c r="Q33" s="3"/>
      <c r="R33" s="3"/>
      <c r="S33" s="3"/>
      <c r="T33" s="3"/>
      <c r="U33" s="3"/>
      <c r="V33" s="3"/>
      <c r="W33" s="3"/>
      <c r="X33" s="3"/>
      <c r="Y33" s="3"/>
      <c r="Z33" s="3"/>
      <c r="AA33" s="3"/>
      <c r="AB33" s="3"/>
      <c r="AC33" s="3"/>
    </row>
    <row r="34">
      <c r="A34" s="22">
        <v>1932.0</v>
      </c>
      <c r="B34" s="16"/>
      <c r="C34" s="13">
        <v>156.0</v>
      </c>
      <c r="D34" s="12"/>
      <c r="E34" s="23">
        <f t="shared" si="2"/>
        <v>0.05426724951</v>
      </c>
      <c r="F34" s="13">
        <v>2348.0</v>
      </c>
      <c r="G34" s="20">
        <v>3.0</v>
      </c>
      <c r="H34" s="13"/>
      <c r="I34" s="15"/>
      <c r="J34" s="15"/>
      <c r="K34" s="15"/>
      <c r="L34" s="3"/>
      <c r="M34" s="3"/>
      <c r="N34" s="3"/>
      <c r="O34" s="3"/>
      <c r="P34" s="3"/>
      <c r="Q34" s="3"/>
      <c r="R34" s="3"/>
      <c r="S34" s="3"/>
      <c r="T34" s="3"/>
      <c r="U34" s="3"/>
      <c r="V34" s="3"/>
      <c r="W34" s="3"/>
      <c r="X34" s="3"/>
      <c r="Y34" s="3"/>
      <c r="Z34" s="3"/>
      <c r="AA34" s="3"/>
      <c r="AB34" s="3"/>
      <c r="AC34" s="3"/>
    </row>
    <row r="35">
      <c r="A35" s="22">
        <v>1933.0</v>
      </c>
      <c r="B35" s="19">
        <v>1.0</v>
      </c>
      <c r="C35" s="13"/>
      <c r="D35" s="12"/>
      <c r="E35" s="23"/>
      <c r="F35" s="13"/>
      <c r="G35" s="12"/>
      <c r="H35" s="15"/>
      <c r="I35" s="15"/>
      <c r="J35" s="15"/>
      <c r="K35" s="15"/>
      <c r="L35" s="3"/>
      <c r="M35" s="3"/>
      <c r="N35" s="3"/>
      <c r="O35" s="3"/>
      <c r="P35" s="3"/>
      <c r="Q35" s="3"/>
      <c r="R35" s="3"/>
      <c r="S35" s="3"/>
      <c r="T35" s="3"/>
      <c r="U35" s="3"/>
      <c r="V35" s="3"/>
      <c r="W35" s="3"/>
      <c r="X35" s="3"/>
      <c r="Y35" s="3"/>
      <c r="Z35" s="3"/>
      <c r="AA35" s="3"/>
      <c r="AB35" s="3"/>
      <c r="AC35" s="3"/>
    </row>
    <row r="36">
      <c r="A36" s="22">
        <v>1934.0</v>
      </c>
      <c r="B36" s="16"/>
      <c r="C36" s="13">
        <v>135.0</v>
      </c>
      <c r="D36" s="12"/>
      <c r="E36" s="23">
        <f t="shared" ref="E36:E37" si="3">1000*C36/2874662   </f>
        <v>0.04696204284</v>
      </c>
      <c r="F36" s="13">
        <v>2504.0</v>
      </c>
      <c r="G36" s="12"/>
      <c r="H36" s="15"/>
      <c r="I36" s="15"/>
      <c r="J36" s="15"/>
      <c r="K36" s="15"/>
      <c r="L36" s="3"/>
      <c r="M36" s="3"/>
      <c r="N36" s="3"/>
      <c r="O36" s="3"/>
      <c r="P36" s="3"/>
      <c r="Q36" s="3"/>
      <c r="R36" s="3"/>
      <c r="S36" s="3"/>
      <c r="T36" s="3"/>
      <c r="U36" s="3"/>
      <c r="V36" s="3"/>
      <c r="W36" s="3"/>
      <c r="X36" s="3"/>
      <c r="Y36" s="3"/>
      <c r="Z36" s="3"/>
      <c r="AA36" s="3"/>
      <c r="AB36" s="3"/>
      <c r="AC36" s="3"/>
    </row>
    <row r="37">
      <c r="A37" s="22">
        <v>1935.0</v>
      </c>
      <c r="B37" s="16"/>
      <c r="C37" s="13">
        <v>147.0</v>
      </c>
      <c r="D37" s="12"/>
      <c r="E37" s="23">
        <f t="shared" si="3"/>
        <v>0.05113644665</v>
      </c>
      <c r="F37" s="13">
        <v>2573.0</v>
      </c>
      <c r="G37" s="12"/>
      <c r="H37" s="15"/>
      <c r="I37" s="15"/>
      <c r="J37" s="15"/>
      <c r="K37" s="15"/>
      <c r="L37" s="3"/>
      <c r="M37" s="3"/>
      <c r="N37" s="3"/>
      <c r="O37" s="3"/>
      <c r="P37" s="3"/>
      <c r="Q37" s="3"/>
      <c r="R37" s="3"/>
      <c r="S37" s="3"/>
      <c r="T37" s="3"/>
      <c r="U37" s="3"/>
      <c r="V37" s="3"/>
      <c r="W37" s="3"/>
      <c r="X37" s="3"/>
      <c r="Y37" s="3"/>
      <c r="Z37" s="3"/>
      <c r="AA37" s="3"/>
      <c r="AB37" s="3"/>
      <c r="AC37" s="3"/>
    </row>
    <row r="38">
      <c r="A38" s="22">
        <v>1936.0</v>
      </c>
      <c r="B38" s="19">
        <v>1.0</v>
      </c>
      <c r="C38" s="13"/>
      <c r="D38" s="12"/>
      <c r="E38" s="23"/>
      <c r="F38" s="13"/>
      <c r="G38" s="12"/>
      <c r="H38" s="15"/>
      <c r="I38" s="15"/>
      <c r="J38" s="15"/>
      <c r="K38" s="15"/>
      <c r="L38" s="3"/>
      <c r="M38" s="3"/>
      <c r="N38" s="3"/>
      <c r="O38" s="3"/>
      <c r="P38" s="3"/>
      <c r="Q38" s="3"/>
      <c r="R38" s="3"/>
      <c r="S38" s="3"/>
      <c r="T38" s="3"/>
      <c r="U38" s="3"/>
      <c r="V38" s="3"/>
      <c r="W38" s="3"/>
      <c r="X38" s="3"/>
      <c r="Y38" s="3"/>
      <c r="Z38" s="3"/>
      <c r="AA38" s="3"/>
      <c r="AB38" s="3"/>
      <c r="AC38" s="3"/>
    </row>
    <row r="39">
      <c r="A39" s="22">
        <v>1937.0</v>
      </c>
      <c r="B39" s="16"/>
      <c r="C39" s="13">
        <v>147.0</v>
      </c>
      <c r="D39" s="12"/>
      <c r="E39" s="23">
        <f t="shared" ref="E39:E42" si="4">1000*C39/2874662   </f>
        <v>0.05113644665</v>
      </c>
      <c r="F39" s="13">
        <v>2573.0</v>
      </c>
      <c r="G39" s="12"/>
      <c r="H39" s="15"/>
      <c r="I39" s="15"/>
      <c r="J39" s="15"/>
      <c r="K39" s="15"/>
      <c r="L39" s="3"/>
      <c r="M39" s="3"/>
      <c r="N39" s="3"/>
      <c r="O39" s="3"/>
      <c r="P39" s="3"/>
      <c r="Q39" s="3"/>
      <c r="R39" s="3"/>
      <c r="S39" s="3"/>
      <c r="T39" s="3"/>
      <c r="U39" s="3"/>
      <c r="V39" s="3"/>
      <c r="W39" s="3"/>
      <c r="X39" s="3"/>
      <c r="Y39" s="3"/>
      <c r="Z39" s="3"/>
      <c r="AA39" s="3"/>
      <c r="AB39" s="3"/>
      <c r="AC39" s="3"/>
    </row>
    <row r="40">
      <c r="A40" s="22">
        <v>1938.0</v>
      </c>
      <c r="B40" s="16"/>
      <c r="C40" s="13">
        <v>171.0</v>
      </c>
      <c r="D40" s="12"/>
      <c r="E40" s="23">
        <f t="shared" si="4"/>
        <v>0.05948525427</v>
      </c>
      <c r="F40" s="13">
        <v>2598.0</v>
      </c>
      <c r="G40" s="12"/>
      <c r="H40" s="15"/>
      <c r="I40" s="15"/>
      <c r="J40" s="15"/>
      <c r="K40" s="15"/>
      <c r="L40" s="3"/>
      <c r="M40" s="3"/>
      <c r="N40" s="3"/>
      <c r="O40" s="3"/>
      <c r="P40" s="3"/>
      <c r="Q40" s="3"/>
      <c r="R40" s="3"/>
      <c r="S40" s="3"/>
      <c r="T40" s="3"/>
      <c r="U40" s="3"/>
      <c r="V40" s="3"/>
      <c r="W40" s="3"/>
      <c r="X40" s="3"/>
      <c r="Y40" s="3"/>
      <c r="Z40" s="3"/>
      <c r="AA40" s="3"/>
      <c r="AB40" s="3"/>
      <c r="AC40" s="3"/>
    </row>
    <row r="41">
      <c r="A41" s="22">
        <v>1939.0</v>
      </c>
      <c r="B41" s="16"/>
      <c r="C41" s="13">
        <v>153.0</v>
      </c>
      <c r="D41" s="12"/>
      <c r="E41" s="23">
        <f t="shared" si="4"/>
        <v>0.05322364855</v>
      </c>
      <c r="F41" s="13">
        <v>2603.0</v>
      </c>
      <c r="G41" s="12"/>
      <c r="H41" s="15"/>
      <c r="I41" s="15"/>
      <c r="J41" s="15"/>
      <c r="K41" s="15"/>
      <c r="L41" s="24" t="s">
        <v>14</v>
      </c>
      <c r="M41" s="3"/>
      <c r="N41" s="3"/>
      <c r="O41" s="3"/>
      <c r="P41" s="3"/>
      <c r="Q41" s="3"/>
      <c r="R41" s="3"/>
      <c r="S41" s="3"/>
      <c r="T41" s="3"/>
      <c r="U41" s="3"/>
      <c r="V41" s="3"/>
      <c r="W41" s="3"/>
      <c r="X41" s="3"/>
      <c r="Y41" s="3"/>
      <c r="Z41" s="3"/>
      <c r="AA41" s="3"/>
      <c r="AB41" s="3"/>
      <c r="AC41" s="3"/>
    </row>
    <row r="42">
      <c r="A42" s="22">
        <v>1940.0</v>
      </c>
      <c r="B42" s="16"/>
      <c r="C42" s="13">
        <v>551.0</v>
      </c>
      <c r="D42" s="12"/>
      <c r="E42" s="23">
        <f t="shared" si="4"/>
        <v>0.1916747082</v>
      </c>
      <c r="F42" s="13">
        <v>3797.0</v>
      </c>
      <c r="G42" s="20">
        <v>4.0</v>
      </c>
      <c r="H42" s="13"/>
      <c r="I42" s="15"/>
      <c r="J42" s="15"/>
      <c r="K42" s="15"/>
      <c r="L42" s="3"/>
      <c r="M42" s="3"/>
      <c r="N42" s="3"/>
      <c r="O42" s="3"/>
      <c r="P42" s="3"/>
      <c r="Q42" s="3"/>
      <c r="R42" s="3"/>
      <c r="S42" s="3"/>
      <c r="T42" s="3"/>
      <c r="U42" s="3"/>
      <c r="V42" s="3"/>
      <c r="W42" s="3"/>
      <c r="X42" s="3"/>
      <c r="Y42" s="3"/>
      <c r="Z42" s="3"/>
      <c r="AA42" s="3"/>
      <c r="AB42" s="3"/>
      <c r="AC42" s="3"/>
    </row>
    <row r="43">
      <c r="A43" s="22">
        <v>1941.0</v>
      </c>
      <c r="B43" s="16"/>
      <c r="C43" s="13">
        <v>578.0</v>
      </c>
      <c r="D43" s="12"/>
      <c r="E43" s="23">
        <f t="shared" ref="E43:E45" si="5">1000*C43/3331882   </f>
        <v>0.1734755312</v>
      </c>
      <c r="F43" s="13">
        <v>4299.0</v>
      </c>
      <c r="G43" s="20">
        <v>5.0</v>
      </c>
      <c r="H43" s="13"/>
      <c r="I43" s="15"/>
      <c r="J43" s="15"/>
      <c r="K43" s="15"/>
      <c r="L43" s="3"/>
      <c r="M43" s="3"/>
      <c r="N43" s="3"/>
      <c r="O43" s="3"/>
      <c r="P43" s="3"/>
      <c r="Q43" s="3"/>
      <c r="R43" s="3"/>
      <c r="S43" s="3"/>
      <c r="T43" s="3"/>
      <c r="U43" s="3"/>
      <c r="V43" s="3"/>
      <c r="W43" s="3"/>
      <c r="X43" s="3"/>
      <c r="Y43" s="3"/>
      <c r="Z43" s="3"/>
      <c r="AA43" s="3"/>
      <c r="AB43" s="3"/>
      <c r="AC43" s="3"/>
    </row>
    <row r="44">
      <c r="A44" s="22">
        <v>1942.0</v>
      </c>
      <c r="B44" s="16"/>
      <c r="C44" s="13">
        <v>613.0</v>
      </c>
      <c r="D44" s="12"/>
      <c r="E44" s="23">
        <f t="shared" si="5"/>
        <v>0.1839801049</v>
      </c>
      <c r="F44" s="13">
        <v>4743.0</v>
      </c>
      <c r="G44" s="20">
        <v>6.0</v>
      </c>
      <c r="H44" s="13"/>
      <c r="I44" s="15"/>
      <c r="J44" s="15"/>
      <c r="K44" s="15"/>
      <c r="L44" s="3"/>
      <c r="M44" s="3"/>
      <c r="N44" s="3"/>
      <c r="O44" s="3"/>
      <c r="P44" s="3"/>
      <c r="Q44" s="3"/>
      <c r="R44" s="3"/>
      <c r="S44" s="3"/>
      <c r="T44" s="3"/>
      <c r="U44" s="3"/>
      <c r="V44" s="3"/>
      <c r="W44" s="3"/>
      <c r="X44" s="3"/>
      <c r="Y44" s="3"/>
      <c r="Z44" s="3"/>
      <c r="AA44" s="3"/>
      <c r="AB44" s="3"/>
      <c r="AC44" s="3"/>
    </row>
    <row r="45">
      <c r="A45" s="22">
        <v>1943.0</v>
      </c>
      <c r="B45" s="16"/>
      <c r="C45" s="13">
        <v>681.0</v>
      </c>
      <c r="D45" s="12"/>
      <c r="E45" s="23">
        <f t="shared" si="5"/>
        <v>0.204388991</v>
      </c>
      <c r="F45" s="13">
        <v>4928.0</v>
      </c>
      <c r="G45" s="12"/>
      <c r="H45" s="15"/>
      <c r="I45" s="15"/>
      <c r="J45" s="15"/>
      <c r="K45" s="15"/>
      <c r="L45" s="3"/>
      <c r="M45" s="3"/>
      <c r="N45" s="3"/>
      <c r="O45" s="3"/>
      <c r="P45" s="3"/>
      <c r="Q45" s="3"/>
      <c r="R45" s="3"/>
      <c r="S45" s="3"/>
      <c r="T45" s="3"/>
      <c r="U45" s="3"/>
      <c r="V45" s="3"/>
      <c r="W45" s="3"/>
      <c r="X45" s="3"/>
      <c r="Y45" s="3"/>
      <c r="Z45" s="3"/>
      <c r="AA45" s="3"/>
      <c r="AB45" s="3"/>
      <c r="AC45" s="3"/>
    </row>
    <row r="46">
      <c r="A46" s="22">
        <v>1944.0</v>
      </c>
      <c r="B46" s="19">
        <v>1.0</v>
      </c>
      <c r="C46" s="13"/>
      <c r="D46" s="12"/>
      <c r="E46" s="23"/>
      <c r="F46" s="13"/>
      <c r="G46" s="12"/>
      <c r="H46" s="15"/>
      <c r="I46" s="15"/>
      <c r="J46" s="15"/>
      <c r="K46" s="15"/>
      <c r="L46" s="3"/>
      <c r="M46" s="3"/>
      <c r="N46" s="3"/>
      <c r="O46" s="3"/>
      <c r="P46" s="3"/>
      <c r="Q46" s="3"/>
      <c r="R46" s="3"/>
      <c r="S46" s="3"/>
      <c r="T46" s="3"/>
      <c r="U46" s="3"/>
      <c r="V46" s="3"/>
      <c r="W46" s="3"/>
      <c r="X46" s="3"/>
      <c r="Y46" s="3"/>
      <c r="Z46" s="3"/>
      <c r="AA46" s="3"/>
      <c r="AB46" s="3"/>
      <c r="AC46" s="3"/>
    </row>
    <row r="47">
      <c r="A47" s="22">
        <v>1945.0</v>
      </c>
      <c r="B47" s="16"/>
      <c r="C47" s="13">
        <v>311.0</v>
      </c>
      <c r="D47" s="12"/>
      <c r="E47" s="23">
        <f>1000*C47/3331882   </f>
        <v>0.09334064051</v>
      </c>
      <c r="F47" s="13">
        <v>4165.0</v>
      </c>
      <c r="G47" s="20">
        <v>7.0</v>
      </c>
      <c r="H47" s="13">
        <v>52.0</v>
      </c>
      <c r="I47" s="15"/>
      <c r="J47" s="15"/>
      <c r="K47" s="15">
        <v>52.0</v>
      </c>
      <c r="L47" s="3"/>
      <c r="M47" s="3"/>
      <c r="N47" s="3"/>
      <c r="O47" s="3"/>
      <c r="P47" s="3"/>
      <c r="Q47" s="3"/>
      <c r="R47" s="3"/>
      <c r="S47" s="3"/>
      <c r="T47" s="3"/>
      <c r="U47" s="3"/>
      <c r="V47" s="3"/>
      <c r="W47" s="3"/>
      <c r="X47" s="3"/>
      <c r="Y47" s="3"/>
      <c r="Z47" s="3"/>
      <c r="AA47" s="3"/>
      <c r="AB47" s="3"/>
      <c r="AC47" s="3"/>
    </row>
    <row r="48">
      <c r="A48" s="22">
        <v>1946.0</v>
      </c>
      <c r="B48" s="19">
        <v>1.0</v>
      </c>
      <c r="C48" s="13"/>
      <c r="D48" s="12"/>
      <c r="E48" s="23"/>
      <c r="F48" s="13"/>
      <c r="G48" s="12"/>
      <c r="H48" s="13"/>
      <c r="I48" s="15"/>
      <c r="J48" s="15"/>
      <c r="K48" s="15"/>
      <c r="L48" s="3"/>
      <c r="M48" s="3"/>
      <c r="N48" s="3"/>
      <c r="O48" s="3"/>
      <c r="P48" s="3"/>
      <c r="Q48" s="3"/>
      <c r="R48" s="3"/>
      <c r="S48" s="3"/>
      <c r="T48" s="3"/>
      <c r="U48" s="3"/>
      <c r="V48" s="3"/>
      <c r="W48" s="3"/>
      <c r="X48" s="3"/>
      <c r="Y48" s="3"/>
      <c r="Z48" s="3"/>
      <c r="AA48" s="3"/>
      <c r="AB48" s="3"/>
      <c r="AC48" s="3"/>
    </row>
    <row r="49">
      <c r="A49" s="22">
        <v>1947.0</v>
      </c>
      <c r="B49" s="16"/>
      <c r="C49" s="13">
        <v>190.0</v>
      </c>
      <c r="D49" s="12"/>
      <c r="E49" s="23">
        <f t="shared" ref="E49:E52" si="6">1000*C49/3331882   </f>
        <v>0.05702482861</v>
      </c>
      <c r="F49" s="13">
        <v>3095.0</v>
      </c>
      <c r="G49" s="20">
        <v>8.0</v>
      </c>
      <c r="H49" s="13">
        <v>18.0</v>
      </c>
      <c r="I49" s="15"/>
      <c r="J49" s="15"/>
      <c r="K49" s="15">
        <v>18.0</v>
      </c>
      <c r="L49" s="3"/>
      <c r="M49" s="3"/>
      <c r="N49" s="3"/>
      <c r="O49" s="3"/>
      <c r="P49" s="3"/>
      <c r="Q49" s="3"/>
      <c r="R49" s="3"/>
      <c r="S49" s="3"/>
      <c r="T49" s="3"/>
      <c r="U49" s="3"/>
      <c r="V49" s="3"/>
      <c r="W49" s="3"/>
      <c r="X49" s="3"/>
      <c r="Y49" s="3"/>
      <c r="Z49" s="3"/>
      <c r="AA49" s="3"/>
      <c r="AB49" s="3"/>
      <c r="AC49" s="3"/>
    </row>
    <row r="50">
      <c r="A50" s="22">
        <v>1948.0</v>
      </c>
      <c r="B50" s="16"/>
      <c r="C50" s="13">
        <v>195.0</v>
      </c>
      <c r="D50" s="12"/>
      <c r="E50" s="23">
        <f t="shared" si="6"/>
        <v>0.05852548199</v>
      </c>
      <c r="F50" s="13">
        <v>3200.0</v>
      </c>
      <c r="G50" s="12"/>
      <c r="H50" s="13">
        <v>18.0</v>
      </c>
      <c r="I50" s="15"/>
      <c r="J50" s="15"/>
      <c r="K50" s="15">
        <v>18.0</v>
      </c>
      <c r="L50" s="3"/>
      <c r="M50" s="3"/>
      <c r="N50" s="3"/>
      <c r="O50" s="3"/>
      <c r="P50" s="3"/>
      <c r="Q50" s="3"/>
      <c r="R50" s="3"/>
      <c r="S50" s="3"/>
      <c r="T50" s="3"/>
      <c r="U50" s="3"/>
      <c r="V50" s="3"/>
      <c r="W50" s="3"/>
      <c r="X50" s="3"/>
      <c r="Y50" s="3"/>
      <c r="Z50" s="3"/>
      <c r="AA50" s="3"/>
      <c r="AB50" s="3"/>
      <c r="AC50" s="3"/>
    </row>
    <row r="51">
      <c r="A51" s="22">
        <v>1949.0</v>
      </c>
      <c r="B51" s="16"/>
      <c r="C51" s="13">
        <v>232.0</v>
      </c>
      <c r="D51" s="12"/>
      <c r="E51" s="23">
        <f t="shared" si="6"/>
        <v>0.06963031704</v>
      </c>
      <c r="F51" s="13">
        <v>3369.0</v>
      </c>
      <c r="G51" s="20">
        <v>9.0</v>
      </c>
      <c r="H51" s="13">
        <v>12.0</v>
      </c>
      <c r="I51" s="15"/>
      <c r="J51" s="15"/>
      <c r="K51" s="15">
        <v>12.0</v>
      </c>
      <c r="L51" s="3"/>
      <c r="M51" s="3"/>
      <c r="N51" s="3"/>
      <c r="O51" s="3"/>
      <c r="P51" s="3"/>
      <c r="Q51" s="3"/>
      <c r="R51" s="3"/>
      <c r="S51" s="3"/>
      <c r="T51" s="3"/>
      <c r="U51" s="3"/>
      <c r="V51" s="3"/>
      <c r="W51" s="3"/>
      <c r="X51" s="3"/>
      <c r="Y51" s="3"/>
      <c r="Z51" s="3"/>
      <c r="AA51" s="3"/>
      <c r="AB51" s="3"/>
      <c r="AC51" s="3"/>
    </row>
    <row r="52">
      <c r="A52" s="22">
        <v>1950.0</v>
      </c>
      <c r="B52" s="16"/>
      <c r="C52" s="13">
        <v>239.0</v>
      </c>
      <c r="D52" s="12"/>
      <c r="E52" s="23">
        <f t="shared" si="6"/>
        <v>0.07173123178</v>
      </c>
      <c r="F52" s="13">
        <v>3489.0</v>
      </c>
      <c r="G52" s="12"/>
      <c r="H52" s="13">
        <v>19.0</v>
      </c>
      <c r="I52" s="15"/>
      <c r="J52" s="15"/>
      <c r="K52" s="15">
        <v>19.0</v>
      </c>
      <c r="L52" s="3"/>
      <c r="M52" s="3"/>
      <c r="N52" s="3"/>
      <c r="O52" s="3"/>
      <c r="P52" s="3"/>
      <c r="Q52" s="3"/>
      <c r="R52" s="3"/>
      <c r="S52" s="3"/>
      <c r="T52" s="3"/>
      <c r="U52" s="3"/>
      <c r="V52" s="3"/>
      <c r="W52" s="3"/>
      <c r="X52" s="3"/>
      <c r="Y52" s="3"/>
      <c r="Z52" s="3"/>
      <c r="AA52" s="3"/>
      <c r="AB52" s="3"/>
      <c r="AC52" s="3"/>
    </row>
    <row r="53">
      <c r="A53" s="22">
        <v>1951.0</v>
      </c>
      <c r="B53" s="16"/>
      <c r="C53" s="13">
        <v>243.0</v>
      </c>
      <c r="D53" s="12"/>
      <c r="E53" s="23">
        <f t="shared" ref="E53:E58" si="7">1000*C53/4055681  </f>
        <v>0.05991595493</v>
      </c>
      <c r="F53" s="13">
        <v>4059.0</v>
      </c>
      <c r="G53" s="12"/>
      <c r="H53" s="13">
        <v>26.0</v>
      </c>
      <c r="I53" s="15"/>
      <c r="J53" s="15"/>
      <c r="K53" s="15">
        <v>26.0</v>
      </c>
      <c r="L53" s="3"/>
      <c r="M53" s="3"/>
      <c r="N53" s="3"/>
      <c r="O53" s="3"/>
      <c r="P53" s="3"/>
      <c r="Q53" s="3"/>
      <c r="R53" s="3"/>
      <c r="S53" s="3"/>
      <c r="T53" s="3"/>
      <c r="U53" s="3"/>
      <c r="V53" s="3"/>
      <c r="W53" s="3"/>
      <c r="X53" s="3"/>
      <c r="Y53" s="3"/>
      <c r="Z53" s="3"/>
      <c r="AA53" s="3"/>
      <c r="AB53" s="3"/>
      <c r="AC53" s="3"/>
    </row>
    <row r="54">
      <c r="A54" s="22">
        <v>1952.0</v>
      </c>
      <c r="B54" s="16"/>
      <c r="C54" s="13">
        <v>262.0</v>
      </c>
      <c r="D54" s="12"/>
      <c r="E54" s="23">
        <f t="shared" si="7"/>
        <v>0.06460074153</v>
      </c>
      <c r="F54" s="13">
        <v>4517.0</v>
      </c>
      <c r="G54" s="20">
        <v>10.0</v>
      </c>
      <c r="H54" s="13">
        <v>26.0</v>
      </c>
      <c r="I54" s="15"/>
      <c r="J54" s="15"/>
      <c r="K54" s="15">
        <v>26.0</v>
      </c>
      <c r="L54" s="3"/>
      <c r="M54" s="3"/>
      <c r="N54" s="3"/>
      <c r="O54" s="3"/>
      <c r="P54" s="3"/>
      <c r="Q54" s="3"/>
      <c r="R54" s="3"/>
      <c r="S54" s="3"/>
      <c r="T54" s="3"/>
      <c r="U54" s="3"/>
      <c r="V54" s="3"/>
      <c r="W54" s="3"/>
      <c r="X54" s="3"/>
      <c r="Y54" s="3"/>
      <c r="Z54" s="3"/>
      <c r="AA54" s="3"/>
      <c r="AB54" s="3"/>
      <c r="AC54" s="3"/>
    </row>
    <row r="55">
      <c r="A55" s="22">
        <v>1953.0</v>
      </c>
      <c r="B55" s="16"/>
      <c r="C55" s="13">
        <v>275.0</v>
      </c>
      <c r="D55" s="12"/>
      <c r="E55" s="23">
        <f t="shared" si="7"/>
        <v>0.06780612183</v>
      </c>
      <c r="F55" s="13">
        <v>4725.0</v>
      </c>
      <c r="G55" s="12"/>
      <c r="H55" s="13">
        <v>26.0</v>
      </c>
      <c r="I55" s="15"/>
      <c r="J55" s="15"/>
      <c r="K55" s="15">
        <v>26.0</v>
      </c>
      <c r="L55" s="3"/>
      <c r="M55" s="3"/>
      <c r="N55" s="3"/>
      <c r="O55" s="3"/>
      <c r="P55" s="3"/>
      <c r="Q55" s="3"/>
      <c r="R55" s="3"/>
      <c r="S55" s="3"/>
      <c r="T55" s="3"/>
      <c r="U55" s="3"/>
      <c r="V55" s="3"/>
      <c r="W55" s="3"/>
      <c r="X55" s="3"/>
      <c r="Y55" s="3"/>
      <c r="Z55" s="3"/>
      <c r="AA55" s="3"/>
      <c r="AB55" s="3"/>
      <c r="AC55" s="3"/>
    </row>
    <row r="56">
      <c r="A56" s="22">
        <v>1954.0</v>
      </c>
      <c r="B56" s="16"/>
      <c r="C56" s="13">
        <v>278.0</v>
      </c>
      <c r="D56" s="12"/>
      <c r="E56" s="23">
        <f t="shared" si="7"/>
        <v>0.06854582498</v>
      </c>
      <c r="F56" s="13">
        <v>4831.0</v>
      </c>
      <c r="G56" s="12"/>
      <c r="H56" s="13">
        <v>29.0</v>
      </c>
      <c r="I56" s="15"/>
      <c r="J56" s="15"/>
      <c r="K56" s="15">
        <v>29.0</v>
      </c>
      <c r="L56" s="3"/>
      <c r="M56" s="3"/>
      <c r="N56" s="3"/>
      <c r="O56" s="3"/>
      <c r="P56" s="3"/>
      <c r="Q56" s="3"/>
      <c r="R56" s="3"/>
      <c r="S56" s="3"/>
      <c r="T56" s="3"/>
      <c r="U56" s="3"/>
      <c r="V56" s="3"/>
      <c r="W56" s="3"/>
      <c r="X56" s="3"/>
      <c r="Y56" s="3"/>
      <c r="Z56" s="3"/>
      <c r="AA56" s="3"/>
      <c r="AB56" s="3"/>
      <c r="AC56" s="3"/>
    </row>
    <row r="57">
      <c r="A57" s="22">
        <v>1955.0</v>
      </c>
      <c r="B57" s="16"/>
      <c r="C57" s="13">
        <v>282.0</v>
      </c>
      <c r="D57" s="12"/>
      <c r="E57" s="23">
        <f t="shared" si="7"/>
        <v>0.06953209584</v>
      </c>
      <c r="F57" s="13">
        <v>4891.0</v>
      </c>
      <c r="G57" s="12"/>
      <c r="H57" s="13">
        <v>30.0</v>
      </c>
      <c r="I57" s="15"/>
      <c r="J57" s="15"/>
      <c r="K57" s="15">
        <v>30.0</v>
      </c>
      <c r="L57" s="3"/>
      <c r="M57" s="3"/>
      <c r="N57" s="3"/>
      <c r="O57" s="3"/>
      <c r="P57" s="3"/>
      <c r="Q57" s="3"/>
      <c r="R57" s="3"/>
      <c r="S57" s="3"/>
      <c r="T57" s="3"/>
      <c r="U57" s="3"/>
      <c r="V57" s="3"/>
      <c r="W57" s="3"/>
      <c r="X57" s="3"/>
      <c r="Y57" s="3"/>
      <c r="Z57" s="3"/>
      <c r="AA57" s="3"/>
      <c r="AB57" s="3"/>
      <c r="AC57" s="3"/>
    </row>
    <row r="58">
      <c r="A58" s="22">
        <v>1956.0</v>
      </c>
      <c r="B58" s="16"/>
      <c r="C58" s="13">
        <v>295.0</v>
      </c>
      <c r="D58" s="12"/>
      <c r="E58" s="23">
        <f t="shared" si="7"/>
        <v>0.07273747615</v>
      </c>
      <c r="F58" s="13">
        <v>4931.0</v>
      </c>
      <c r="G58" s="12"/>
      <c r="H58" s="13">
        <v>31.0</v>
      </c>
      <c r="I58" s="15"/>
      <c r="J58" s="15"/>
      <c r="K58" s="15">
        <v>31.0</v>
      </c>
      <c r="L58" s="3"/>
      <c r="M58" s="3"/>
      <c r="N58" s="3"/>
      <c r="O58" s="3"/>
      <c r="P58" s="3"/>
      <c r="Q58" s="3"/>
      <c r="R58" s="3"/>
      <c r="S58" s="3"/>
      <c r="T58" s="3"/>
      <c r="U58" s="3"/>
      <c r="V58" s="3"/>
      <c r="W58" s="3"/>
      <c r="X58" s="3"/>
      <c r="Y58" s="3"/>
      <c r="Z58" s="3"/>
      <c r="AA58" s="3"/>
      <c r="AB58" s="3"/>
      <c r="AC58" s="3"/>
    </row>
    <row r="59">
      <c r="A59" s="22">
        <v>1957.0</v>
      </c>
      <c r="B59" s="19">
        <v>1.0</v>
      </c>
      <c r="C59" s="13"/>
      <c r="D59" s="12"/>
      <c r="E59" s="23"/>
      <c r="F59" s="13"/>
      <c r="G59" s="12"/>
      <c r="H59" s="15"/>
      <c r="I59" s="15"/>
      <c r="J59" s="15"/>
      <c r="K59" s="15"/>
      <c r="L59" s="3"/>
      <c r="M59" s="3"/>
      <c r="N59" s="3"/>
      <c r="O59" s="3"/>
      <c r="P59" s="3"/>
      <c r="Q59" s="3"/>
      <c r="R59" s="3"/>
      <c r="S59" s="3"/>
      <c r="T59" s="3"/>
      <c r="U59" s="3"/>
      <c r="V59" s="3"/>
      <c r="W59" s="3"/>
      <c r="X59" s="3"/>
      <c r="Y59" s="3"/>
      <c r="Z59" s="3"/>
      <c r="AA59" s="3"/>
      <c r="AB59" s="3"/>
      <c r="AC59" s="3"/>
    </row>
    <row r="60">
      <c r="A60" s="22">
        <v>1958.0</v>
      </c>
      <c r="B60" s="16"/>
      <c r="C60" s="13">
        <v>301.0</v>
      </c>
      <c r="D60" s="12"/>
      <c r="E60" s="23">
        <f t="shared" ref="E60:E62" si="8">1000*C60/4055681  </f>
        <v>0.07421688244</v>
      </c>
      <c r="F60" s="13">
        <v>5462.0</v>
      </c>
      <c r="G60" s="20">
        <v>11.0</v>
      </c>
      <c r="H60" s="13">
        <v>42.0</v>
      </c>
      <c r="I60" s="15"/>
      <c r="J60" s="15"/>
      <c r="K60" s="15">
        <v>42.0</v>
      </c>
      <c r="L60" s="3"/>
      <c r="M60" s="3"/>
      <c r="N60" s="3"/>
      <c r="O60" s="3"/>
      <c r="P60" s="3"/>
      <c r="Q60" s="3"/>
      <c r="R60" s="3"/>
      <c r="S60" s="3"/>
      <c r="T60" s="3"/>
      <c r="U60" s="3"/>
      <c r="V60" s="3"/>
      <c r="W60" s="3"/>
      <c r="X60" s="3"/>
      <c r="Y60" s="3"/>
      <c r="Z60" s="3"/>
      <c r="AA60" s="3"/>
      <c r="AB60" s="3"/>
      <c r="AC60" s="3"/>
    </row>
    <row r="61">
      <c r="A61" s="22">
        <v>1959.0</v>
      </c>
      <c r="B61" s="16"/>
      <c r="C61" s="13">
        <v>327.0</v>
      </c>
      <c r="D61" s="12"/>
      <c r="E61" s="23">
        <f t="shared" si="8"/>
        <v>0.08062764305</v>
      </c>
      <c r="F61" s="13">
        <v>5741.0</v>
      </c>
      <c r="G61" s="12"/>
      <c r="H61" s="13">
        <v>42.0</v>
      </c>
      <c r="I61" s="15"/>
      <c r="J61" s="15"/>
      <c r="K61" s="15">
        <v>42.0</v>
      </c>
      <c r="L61" s="3"/>
      <c r="M61" s="3"/>
      <c r="N61" s="3"/>
      <c r="O61" s="3"/>
      <c r="P61" s="3"/>
      <c r="Q61" s="3"/>
      <c r="R61" s="3"/>
      <c r="S61" s="3"/>
      <c r="T61" s="3"/>
      <c r="U61" s="3"/>
      <c r="V61" s="3"/>
      <c r="W61" s="3"/>
      <c r="X61" s="3"/>
      <c r="Y61" s="3"/>
      <c r="Z61" s="3"/>
      <c r="AA61" s="3"/>
      <c r="AB61" s="3"/>
      <c r="AC61" s="3"/>
    </row>
    <row r="62">
      <c r="A62" s="22">
        <v>1960.0</v>
      </c>
      <c r="B62" s="16"/>
      <c r="C62" s="13">
        <v>324.0</v>
      </c>
      <c r="D62" s="12"/>
      <c r="E62" s="23">
        <f t="shared" si="8"/>
        <v>0.0798879399</v>
      </c>
      <c r="F62" s="13">
        <v>5913.0</v>
      </c>
      <c r="G62" s="12"/>
      <c r="H62" s="13">
        <v>46.0</v>
      </c>
      <c r="I62" s="15"/>
      <c r="J62" s="15"/>
      <c r="K62" s="15">
        <v>46.0</v>
      </c>
      <c r="L62" s="3"/>
      <c r="M62" s="3"/>
      <c r="N62" s="3"/>
      <c r="O62" s="3"/>
      <c r="P62" s="3"/>
      <c r="Q62" s="3"/>
      <c r="R62" s="3"/>
      <c r="S62" s="3"/>
      <c r="T62" s="3"/>
      <c r="U62" s="3"/>
      <c r="V62" s="3"/>
      <c r="W62" s="3"/>
      <c r="X62" s="3"/>
      <c r="Y62" s="3"/>
      <c r="Z62" s="3"/>
      <c r="AA62" s="3"/>
      <c r="AB62" s="3"/>
      <c r="AC62" s="3"/>
    </row>
    <row r="63">
      <c r="A63" s="22">
        <v>1961.0</v>
      </c>
      <c r="B63" s="16"/>
      <c r="C63" s="13">
        <v>329.0</v>
      </c>
      <c r="D63" s="12"/>
      <c r="E63" s="23">
        <f t="shared" ref="E63:E72" si="9">1000*C63/5259211  </f>
        <v>0.06255691205</v>
      </c>
      <c r="F63" s="13">
        <v>6213.0</v>
      </c>
      <c r="G63" s="20">
        <v>12.0</v>
      </c>
      <c r="H63" s="13">
        <v>35.0</v>
      </c>
      <c r="I63" s="13">
        <v>12.0</v>
      </c>
      <c r="J63" s="15"/>
      <c r="K63" s="15">
        <v>47.0</v>
      </c>
      <c r="L63" s="3"/>
      <c r="M63" s="3"/>
      <c r="N63" s="3"/>
      <c r="O63" s="3"/>
      <c r="P63" s="3"/>
      <c r="Q63" s="3"/>
      <c r="R63" s="3"/>
      <c r="S63" s="3"/>
      <c r="T63" s="3"/>
      <c r="U63" s="3"/>
      <c r="V63" s="3"/>
      <c r="W63" s="3"/>
      <c r="X63" s="3"/>
      <c r="Y63" s="3"/>
      <c r="Z63" s="3"/>
      <c r="AA63" s="3"/>
      <c r="AB63" s="3"/>
      <c r="AC63" s="3"/>
    </row>
    <row r="64">
      <c r="A64" s="22">
        <v>1962.0</v>
      </c>
      <c r="B64" s="16"/>
      <c r="C64" s="13">
        <v>373.0</v>
      </c>
      <c r="D64" s="12"/>
      <c r="E64" s="23">
        <f t="shared" si="9"/>
        <v>0.07092318601</v>
      </c>
      <c r="F64" s="13">
        <v>6504.0</v>
      </c>
      <c r="G64" s="12"/>
      <c r="H64" s="13">
        <v>15.0</v>
      </c>
      <c r="I64" s="13">
        <v>12.0</v>
      </c>
      <c r="J64" s="15"/>
      <c r="K64" s="15">
        <v>27.0</v>
      </c>
      <c r="L64" s="3"/>
      <c r="M64" s="3"/>
      <c r="N64" s="3"/>
      <c r="O64" s="3"/>
      <c r="P64" s="3"/>
      <c r="Q64" s="3"/>
      <c r="R64" s="3"/>
      <c r="S64" s="3"/>
      <c r="T64" s="3"/>
      <c r="U64" s="3"/>
      <c r="V64" s="3"/>
      <c r="W64" s="3"/>
      <c r="X64" s="3"/>
      <c r="Y64" s="3"/>
      <c r="Z64" s="3"/>
      <c r="AA64" s="3"/>
      <c r="AB64" s="3"/>
      <c r="AC64" s="3"/>
    </row>
    <row r="65">
      <c r="A65" s="22">
        <v>1963.0</v>
      </c>
      <c r="B65" s="16"/>
      <c r="C65" s="13">
        <v>416.0</v>
      </c>
      <c r="D65" s="12"/>
      <c r="E65" s="23">
        <f t="shared" si="9"/>
        <v>0.07909931737</v>
      </c>
      <c r="F65" s="13">
        <v>6818.0</v>
      </c>
      <c r="G65" s="12"/>
      <c r="H65" s="13">
        <v>19.0</v>
      </c>
      <c r="I65" s="13">
        <v>15.0</v>
      </c>
      <c r="J65" s="15"/>
      <c r="K65" s="15">
        <v>34.0</v>
      </c>
      <c r="L65" s="3"/>
      <c r="M65" s="3"/>
      <c r="N65" s="3"/>
      <c r="O65" s="3"/>
      <c r="P65" s="3"/>
      <c r="Q65" s="3"/>
      <c r="R65" s="3"/>
      <c r="S65" s="3"/>
      <c r="T65" s="3"/>
      <c r="U65" s="3"/>
      <c r="V65" s="3"/>
      <c r="W65" s="3"/>
      <c r="X65" s="3"/>
      <c r="Y65" s="3"/>
      <c r="Z65" s="3"/>
      <c r="AA65" s="3"/>
      <c r="AB65" s="3"/>
      <c r="AC65" s="3"/>
    </row>
    <row r="66">
      <c r="A66" s="22">
        <v>1964.0</v>
      </c>
      <c r="B66" s="16"/>
      <c r="C66" s="13">
        <v>409.0</v>
      </c>
      <c r="D66" s="12"/>
      <c r="E66" s="23">
        <f t="shared" si="9"/>
        <v>0.07776831924</v>
      </c>
      <c r="F66" s="13">
        <v>6942.0</v>
      </c>
      <c r="G66" s="12"/>
      <c r="H66" s="13">
        <v>10.0</v>
      </c>
      <c r="I66" s="13">
        <v>16.0</v>
      </c>
      <c r="J66" s="15"/>
      <c r="K66" s="15">
        <v>26.0</v>
      </c>
      <c r="L66" s="3"/>
      <c r="M66" s="3"/>
      <c r="N66" s="3"/>
      <c r="O66" s="3"/>
      <c r="P66" s="3"/>
      <c r="Q66" s="3"/>
      <c r="R66" s="3"/>
      <c r="S66" s="3"/>
      <c r="T66" s="3"/>
      <c r="U66" s="3"/>
      <c r="V66" s="3"/>
      <c r="W66" s="3"/>
      <c r="X66" s="3"/>
      <c r="Y66" s="3"/>
      <c r="Z66" s="3"/>
      <c r="AA66" s="3"/>
      <c r="AB66" s="3"/>
      <c r="AC66" s="3"/>
    </row>
    <row r="67">
      <c r="A67" s="22">
        <v>1965.0</v>
      </c>
      <c r="B67" s="16"/>
      <c r="C67" s="13">
        <v>473.0</v>
      </c>
      <c r="D67" s="12"/>
      <c r="E67" s="23">
        <f t="shared" si="9"/>
        <v>0.08993744499</v>
      </c>
      <c r="F67" s="13">
        <v>7119.0</v>
      </c>
      <c r="G67" s="12"/>
      <c r="H67" s="13">
        <v>8.0</v>
      </c>
      <c r="I67" s="13">
        <v>21.0</v>
      </c>
      <c r="J67" s="15"/>
      <c r="K67" s="15">
        <v>29.0</v>
      </c>
      <c r="L67" s="3"/>
      <c r="M67" s="3"/>
      <c r="N67" s="3"/>
      <c r="O67" s="3"/>
      <c r="P67" s="3"/>
      <c r="Q67" s="3"/>
      <c r="R67" s="3"/>
      <c r="S67" s="3"/>
      <c r="T67" s="3"/>
      <c r="U67" s="3"/>
      <c r="V67" s="3"/>
      <c r="W67" s="3"/>
      <c r="X67" s="3"/>
      <c r="Y67" s="3"/>
      <c r="Z67" s="3"/>
      <c r="AA67" s="3"/>
      <c r="AB67" s="3"/>
      <c r="AC67" s="3"/>
    </row>
    <row r="68">
      <c r="A68" s="22">
        <v>1966.0</v>
      </c>
      <c r="B68" s="16"/>
      <c r="C68" s="13">
        <v>488.0</v>
      </c>
      <c r="D68" s="12"/>
      <c r="E68" s="23">
        <f t="shared" si="9"/>
        <v>0.09278958384</v>
      </c>
      <c r="F68" s="13">
        <v>7502.0</v>
      </c>
      <c r="G68" s="12"/>
      <c r="H68" s="13">
        <v>7.0</v>
      </c>
      <c r="I68" s="13">
        <v>26.0</v>
      </c>
      <c r="J68" s="15"/>
      <c r="K68" s="15">
        <v>33.0</v>
      </c>
      <c r="L68" s="3"/>
      <c r="M68" s="3"/>
      <c r="N68" s="3"/>
      <c r="O68" s="3"/>
      <c r="P68" s="3"/>
      <c r="Q68" s="3"/>
      <c r="R68" s="3"/>
      <c r="S68" s="3"/>
      <c r="T68" s="3"/>
      <c r="U68" s="3"/>
      <c r="V68" s="3"/>
      <c r="W68" s="3"/>
      <c r="X68" s="3"/>
      <c r="Y68" s="3"/>
      <c r="Z68" s="3"/>
      <c r="AA68" s="3"/>
      <c r="AB68" s="3"/>
      <c r="AC68" s="3"/>
    </row>
    <row r="69">
      <c r="A69" s="22">
        <v>1967.0</v>
      </c>
      <c r="B69" s="16"/>
      <c r="C69" s="13">
        <v>581.0</v>
      </c>
      <c r="D69" s="12"/>
      <c r="E69" s="23">
        <f t="shared" si="9"/>
        <v>0.1104728447</v>
      </c>
      <c r="F69" s="13">
        <v>8061.0</v>
      </c>
      <c r="G69" s="20">
        <v>13.0</v>
      </c>
      <c r="H69" s="13">
        <v>2.0</v>
      </c>
      <c r="I69" s="13">
        <v>4.0</v>
      </c>
      <c r="J69" s="13">
        <v>29.0</v>
      </c>
      <c r="K69" s="15">
        <v>35.0</v>
      </c>
      <c r="L69" s="3"/>
      <c r="M69" s="3"/>
      <c r="N69" s="3"/>
      <c r="O69" s="3"/>
      <c r="P69" s="3"/>
      <c r="Q69" s="3"/>
      <c r="R69" s="3"/>
      <c r="S69" s="3"/>
      <c r="T69" s="3"/>
      <c r="U69" s="3"/>
      <c r="V69" s="3"/>
      <c r="W69" s="3"/>
      <c r="X69" s="3"/>
      <c r="Y69" s="3"/>
      <c r="Z69" s="3"/>
      <c r="AA69" s="3"/>
      <c r="AB69" s="3"/>
      <c r="AC69" s="3"/>
    </row>
    <row r="70">
      <c r="A70" s="22">
        <v>1968.0</v>
      </c>
      <c r="B70" s="16"/>
      <c r="C70" s="13">
        <v>624.0</v>
      </c>
      <c r="D70" s="12"/>
      <c r="E70" s="23">
        <f t="shared" si="9"/>
        <v>0.1186489761</v>
      </c>
      <c r="F70" s="13">
        <v>8616.0</v>
      </c>
      <c r="G70" s="20">
        <v>14.0</v>
      </c>
      <c r="H70" s="13">
        <v>4.0</v>
      </c>
      <c r="I70" s="13">
        <v>33.0</v>
      </c>
      <c r="J70" s="13">
        <v>139.0</v>
      </c>
      <c r="K70" s="15">
        <v>176.0</v>
      </c>
      <c r="L70" s="3"/>
      <c r="M70" s="3"/>
      <c r="N70" s="3"/>
      <c r="O70" s="3"/>
      <c r="P70" s="3"/>
      <c r="Q70" s="3"/>
      <c r="R70" s="3"/>
      <c r="S70" s="3"/>
      <c r="T70" s="3"/>
      <c r="U70" s="3"/>
      <c r="V70" s="3"/>
      <c r="W70" s="3"/>
      <c r="X70" s="3"/>
      <c r="Y70" s="3"/>
      <c r="Z70" s="3"/>
      <c r="AA70" s="3"/>
      <c r="AB70" s="3"/>
      <c r="AC70" s="3"/>
    </row>
    <row r="71">
      <c r="A71" s="22">
        <v>1969.0</v>
      </c>
      <c r="B71" s="16"/>
      <c r="C71" s="13">
        <v>646.0</v>
      </c>
      <c r="D71" s="12"/>
      <c r="E71" s="23">
        <f t="shared" si="9"/>
        <v>0.122832113</v>
      </c>
      <c r="F71" s="13">
        <v>9303.0</v>
      </c>
      <c r="G71" s="20">
        <v>15.0</v>
      </c>
      <c r="H71" s="13"/>
      <c r="I71" s="13">
        <v>51.0</v>
      </c>
      <c r="J71" s="13">
        <v>144.0</v>
      </c>
      <c r="K71" s="15">
        <v>195.0</v>
      </c>
      <c r="L71" s="3"/>
      <c r="M71" s="3"/>
      <c r="N71" s="3"/>
      <c r="O71" s="3"/>
      <c r="P71" s="3"/>
      <c r="Q71" s="3"/>
      <c r="R71" s="3"/>
      <c r="S71" s="3"/>
      <c r="T71" s="3"/>
      <c r="U71" s="3"/>
      <c r="V71" s="3"/>
      <c r="W71" s="3"/>
      <c r="X71" s="3"/>
      <c r="Y71" s="3"/>
      <c r="Z71" s="3"/>
      <c r="AA71" s="3"/>
      <c r="AB71" s="3"/>
      <c r="AC71" s="3"/>
    </row>
    <row r="72">
      <c r="A72" s="22">
        <v>1970.0</v>
      </c>
      <c r="B72" s="16"/>
      <c r="C72" s="13">
        <v>742.0</v>
      </c>
      <c r="D72" s="12"/>
      <c r="E72" s="23">
        <f t="shared" si="9"/>
        <v>0.1410858017</v>
      </c>
      <c r="F72" s="13">
        <v>9969.0</v>
      </c>
      <c r="G72" s="12"/>
      <c r="H72" s="15"/>
      <c r="I72" s="13">
        <v>81.0</v>
      </c>
      <c r="J72" s="13">
        <v>153.0</v>
      </c>
      <c r="K72" s="15">
        <v>234.0</v>
      </c>
      <c r="L72" s="3"/>
      <c r="M72" s="3"/>
      <c r="N72" s="3"/>
      <c r="O72" s="3"/>
      <c r="P72" s="3"/>
      <c r="Q72" s="3"/>
      <c r="R72" s="3"/>
      <c r="S72" s="3"/>
      <c r="T72" s="3"/>
      <c r="U72" s="3"/>
      <c r="V72" s="3"/>
      <c r="W72" s="3"/>
      <c r="X72" s="3"/>
      <c r="Y72" s="3"/>
      <c r="Z72" s="3"/>
      <c r="AA72" s="3"/>
      <c r="AB72" s="3"/>
      <c r="AC72" s="3"/>
    </row>
    <row r="73">
      <c r="A73" s="22">
        <v>1971.0</v>
      </c>
      <c r="B73" s="16"/>
      <c r="C73" s="13">
        <v>780.0</v>
      </c>
      <c r="D73" s="12"/>
      <c r="E73" s="23">
        <f>1000*C73/6137305  </f>
        <v>0.1270916143</v>
      </c>
      <c r="F73" s="13">
        <v>10464.0</v>
      </c>
      <c r="G73" s="20">
        <v>16.0</v>
      </c>
      <c r="H73" s="13"/>
      <c r="I73" s="13">
        <v>87.0</v>
      </c>
      <c r="J73" s="13">
        <v>165.0</v>
      </c>
      <c r="K73" s="15">
        <v>252.0</v>
      </c>
      <c r="L73" s="3"/>
      <c r="M73" s="3"/>
      <c r="N73" s="3"/>
      <c r="O73" s="3"/>
      <c r="P73" s="3"/>
      <c r="Q73" s="3"/>
      <c r="R73" s="3"/>
      <c r="S73" s="3"/>
      <c r="T73" s="3"/>
      <c r="U73" s="3"/>
      <c r="V73" s="3"/>
      <c r="W73" s="3"/>
      <c r="X73" s="3"/>
      <c r="Y73" s="3"/>
      <c r="Z73" s="3"/>
      <c r="AA73" s="3"/>
      <c r="AB73" s="3"/>
      <c r="AC73" s="3"/>
    </row>
    <row r="74">
      <c r="A74" s="22">
        <v>1972.0</v>
      </c>
      <c r="B74" s="19">
        <v>1.0</v>
      </c>
      <c r="C74" s="13"/>
      <c r="D74" s="25"/>
      <c r="E74" s="23"/>
      <c r="F74" s="13"/>
      <c r="G74" s="20">
        <v>17.0</v>
      </c>
      <c r="H74" s="13"/>
      <c r="I74" s="15"/>
      <c r="J74" s="15"/>
      <c r="K74" s="15"/>
      <c r="L74" s="3"/>
      <c r="M74" s="3"/>
      <c r="N74" s="3"/>
      <c r="O74" s="3"/>
      <c r="P74" s="3"/>
      <c r="Q74" s="3"/>
      <c r="R74" s="3"/>
      <c r="S74" s="3"/>
      <c r="T74" s="3"/>
      <c r="U74" s="3"/>
      <c r="V74" s="3"/>
      <c r="W74" s="3"/>
      <c r="X74" s="3"/>
      <c r="Y74" s="3"/>
      <c r="Z74" s="3"/>
      <c r="AA74" s="3"/>
      <c r="AB74" s="3"/>
      <c r="AC74" s="3"/>
    </row>
    <row r="75">
      <c r="A75" s="22">
        <v>1973.0</v>
      </c>
      <c r="B75" s="16"/>
      <c r="C75" s="13">
        <v>1031.0</v>
      </c>
      <c r="D75" s="12"/>
      <c r="E75" s="23">
        <f t="shared" ref="E75:E82" si="10">1000*C75/6137305  </f>
        <v>0.1679890441</v>
      </c>
      <c r="F75" s="13">
        <v>12335.0</v>
      </c>
      <c r="G75" s="20">
        <v>18.0</v>
      </c>
      <c r="H75" s="13"/>
      <c r="I75" s="13">
        <v>109.0</v>
      </c>
      <c r="J75" s="13">
        <v>187.0</v>
      </c>
      <c r="K75" s="15">
        <v>296.0</v>
      </c>
      <c r="L75" s="3"/>
      <c r="M75" s="3"/>
      <c r="N75" s="3"/>
      <c r="O75" s="3"/>
      <c r="P75" s="3"/>
      <c r="Q75" s="3"/>
      <c r="R75" s="3"/>
      <c r="S75" s="3"/>
      <c r="T75" s="3"/>
      <c r="U75" s="3"/>
      <c r="V75" s="3"/>
      <c r="W75" s="3"/>
      <c r="X75" s="3"/>
      <c r="Y75" s="3"/>
      <c r="Z75" s="3"/>
      <c r="AA75" s="3"/>
      <c r="AB75" s="3"/>
      <c r="AC75" s="3"/>
    </row>
    <row r="76">
      <c r="A76" s="22">
        <v>1974.0</v>
      </c>
      <c r="B76" s="16"/>
      <c r="C76" s="13">
        <v>992.0</v>
      </c>
      <c r="D76" s="12"/>
      <c r="E76" s="23">
        <f t="shared" si="10"/>
        <v>0.1616344633</v>
      </c>
      <c r="F76" s="13">
        <v>13088.0</v>
      </c>
      <c r="G76" s="20">
        <v>19.0</v>
      </c>
      <c r="H76" s="13"/>
      <c r="I76" s="13">
        <v>104.0</v>
      </c>
      <c r="J76" s="13">
        <v>181.0</v>
      </c>
      <c r="K76" s="15">
        <v>285.0</v>
      </c>
      <c r="L76" s="3"/>
      <c r="M76" s="3"/>
      <c r="N76" s="3"/>
      <c r="O76" s="3"/>
      <c r="P76" s="3"/>
      <c r="Q76" s="3"/>
      <c r="R76" s="3"/>
      <c r="S76" s="3"/>
      <c r="T76" s="3"/>
      <c r="U76" s="3"/>
      <c r="V76" s="3"/>
      <c r="W76" s="3"/>
      <c r="X76" s="3"/>
      <c r="Y76" s="3"/>
      <c r="Z76" s="3"/>
      <c r="AA76" s="3"/>
      <c r="AB76" s="3"/>
      <c r="AC76" s="3"/>
    </row>
    <row r="77">
      <c r="A77" s="22">
        <v>1975.0</v>
      </c>
      <c r="B77" s="16"/>
      <c r="C77" s="13">
        <v>1102.0</v>
      </c>
      <c r="D77" s="12"/>
      <c r="E77" s="23">
        <f t="shared" si="10"/>
        <v>0.1795576397</v>
      </c>
      <c r="F77" s="13">
        <v>13578.0</v>
      </c>
      <c r="G77" s="12"/>
      <c r="H77" s="15"/>
      <c r="I77" s="13">
        <v>116.0</v>
      </c>
      <c r="J77" s="13">
        <v>190.0</v>
      </c>
      <c r="K77" s="15">
        <v>306.0</v>
      </c>
      <c r="L77" s="3"/>
      <c r="M77" s="3"/>
      <c r="N77" s="3"/>
      <c r="O77" s="3"/>
      <c r="P77" s="3"/>
      <c r="Q77" s="3"/>
      <c r="R77" s="3"/>
      <c r="S77" s="3"/>
      <c r="T77" s="3"/>
      <c r="U77" s="3"/>
      <c r="V77" s="3"/>
      <c r="W77" s="3"/>
      <c r="X77" s="3"/>
      <c r="Y77" s="3"/>
      <c r="Z77" s="3"/>
      <c r="AA77" s="3"/>
      <c r="AB77" s="3"/>
      <c r="AC77" s="3"/>
    </row>
    <row r="78">
      <c r="A78" s="11">
        <v>1976.0</v>
      </c>
      <c r="B78" s="16"/>
      <c r="C78" s="13">
        <v>1154.0</v>
      </c>
      <c r="D78" s="12"/>
      <c r="E78" s="23">
        <f t="shared" si="10"/>
        <v>0.188030414</v>
      </c>
      <c r="F78" s="13">
        <v>13781.0</v>
      </c>
      <c r="G78" s="12"/>
      <c r="H78" s="15"/>
      <c r="I78" s="13">
        <v>122.0</v>
      </c>
      <c r="J78" s="13">
        <v>211.0</v>
      </c>
      <c r="K78" s="15">
        <v>333.0</v>
      </c>
      <c r="L78" s="3"/>
      <c r="M78" s="3"/>
      <c r="N78" s="3"/>
      <c r="O78" s="3"/>
      <c r="P78" s="3"/>
      <c r="Q78" s="3"/>
      <c r="R78" s="3"/>
      <c r="S78" s="3"/>
      <c r="T78" s="3"/>
      <c r="U78" s="3"/>
      <c r="V78" s="3"/>
      <c r="W78" s="3"/>
      <c r="X78" s="3"/>
      <c r="Y78" s="3"/>
      <c r="Z78" s="3"/>
      <c r="AA78" s="3"/>
      <c r="AB78" s="3"/>
      <c r="AC78" s="3"/>
    </row>
    <row r="79">
      <c r="A79" s="11">
        <v>1977.0</v>
      </c>
      <c r="B79" s="16"/>
      <c r="C79" s="13">
        <v>868.0</v>
      </c>
      <c r="D79" s="12"/>
      <c r="E79" s="23">
        <f t="shared" si="10"/>
        <v>0.1414301554</v>
      </c>
      <c r="F79" s="13">
        <v>14129.0</v>
      </c>
      <c r="G79" s="12"/>
      <c r="H79" s="15"/>
      <c r="I79" s="13">
        <v>55.0</v>
      </c>
      <c r="J79" s="13">
        <v>163.0</v>
      </c>
      <c r="K79" s="15">
        <v>218.0</v>
      </c>
      <c r="L79" s="3"/>
      <c r="M79" s="3"/>
      <c r="N79" s="3"/>
      <c r="O79" s="3"/>
      <c r="P79" s="3"/>
      <c r="Q79" s="3"/>
      <c r="R79" s="3"/>
      <c r="S79" s="3"/>
      <c r="T79" s="3"/>
      <c r="U79" s="3"/>
      <c r="V79" s="3"/>
      <c r="W79" s="3"/>
      <c r="X79" s="3"/>
      <c r="Y79" s="3"/>
      <c r="Z79" s="3"/>
      <c r="AA79" s="3"/>
      <c r="AB79" s="3"/>
      <c r="AC79" s="3"/>
    </row>
    <row r="80">
      <c r="A80" s="26">
        <v>1978.0</v>
      </c>
      <c r="B80" s="16"/>
      <c r="C80" s="13">
        <v>868.0</v>
      </c>
      <c r="D80" s="12"/>
      <c r="E80" s="23">
        <f t="shared" si="10"/>
        <v>0.1414301554</v>
      </c>
      <c r="F80" s="13">
        <v>14505.0</v>
      </c>
      <c r="G80" s="12"/>
      <c r="H80" s="27"/>
      <c r="I80" s="28">
        <v>58.0</v>
      </c>
      <c r="J80" s="28">
        <v>166.0</v>
      </c>
      <c r="K80" s="15">
        <v>224.0</v>
      </c>
      <c r="M80" s="3"/>
      <c r="N80" s="3"/>
      <c r="O80" s="3"/>
      <c r="P80" s="3"/>
      <c r="Q80" s="3"/>
      <c r="R80" s="3"/>
      <c r="S80" s="3"/>
      <c r="T80" s="3"/>
      <c r="U80" s="3"/>
      <c r="V80" s="3"/>
      <c r="W80" s="3"/>
      <c r="X80" s="3"/>
      <c r="Y80" s="3"/>
      <c r="Z80" s="3"/>
      <c r="AA80" s="3"/>
      <c r="AB80" s="3"/>
      <c r="AC80" s="3"/>
    </row>
    <row r="81">
      <c r="A81" s="26">
        <v>1979.0</v>
      </c>
      <c r="B81" s="16"/>
      <c r="C81" s="13">
        <v>858.0</v>
      </c>
      <c r="D81" s="12"/>
      <c r="E81" s="23">
        <f t="shared" si="10"/>
        <v>0.1398007757</v>
      </c>
      <c r="F81" s="13">
        <v>14611.0</v>
      </c>
      <c r="G81" s="12"/>
      <c r="H81" s="27"/>
      <c r="I81" s="28">
        <v>67.0</v>
      </c>
      <c r="J81" s="28">
        <v>176.0</v>
      </c>
      <c r="K81" s="15">
        <v>243.0</v>
      </c>
      <c r="M81" s="3"/>
      <c r="N81" s="3"/>
      <c r="O81" s="3"/>
      <c r="P81" s="3"/>
      <c r="Q81" s="3"/>
      <c r="R81" s="3"/>
      <c r="S81" s="3"/>
      <c r="T81" s="3"/>
      <c r="U81" s="3"/>
      <c r="V81" s="3"/>
      <c r="W81" s="3"/>
      <c r="X81" s="3"/>
      <c r="Y81" s="3"/>
      <c r="Z81" s="3"/>
      <c r="AA81" s="3"/>
      <c r="AB81" s="3"/>
      <c r="AC81" s="3"/>
    </row>
    <row r="82">
      <c r="A82" s="26">
        <v>1980.0</v>
      </c>
      <c r="B82" s="16"/>
      <c r="C82" s="13">
        <v>862.0</v>
      </c>
      <c r="D82" s="12"/>
      <c r="E82" s="23">
        <f t="shared" si="10"/>
        <v>0.1404525276</v>
      </c>
      <c r="F82" s="13">
        <v>14906.0</v>
      </c>
      <c r="G82" s="12"/>
      <c r="H82" s="27"/>
      <c r="I82" s="28">
        <v>68.0</v>
      </c>
      <c r="J82" s="28">
        <v>183.0</v>
      </c>
      <c r="K82" s="15">
        <v>251.0</v>
      </c>
      <c r="M82" s="3"/>
      <c r="N82" s="3"/>
      <c r="O82" s="3"/>
      <c r="P82" s="3"/>
      <c r="Q82" s="3"/>
      <c r="R82" s="3"/>
      <c r="S82" s="3"/>
      <c r="T82" s="3"/>
      <c r="U82" s="3"/>
      <c r="V82" s="3"/>
      <c r="W82" s="3"/>
      <c r="X82" s="3"/>
      <c r="Y82" s="3"/>
      <c r="Z82" s="3"/>
      <c r="AA82" s="3"/>
      <c r="AB82" s="3"/>
      <c r="AC82" s="3"/>
    </row>
    <row r="83">
      <c r="A83" s="26">
        <v>1981.0</v>
      </c>
      <c r="B83" s="16"/>
      <c r="C83" s="13">
        <v>884.0</v>
      </c>
      <c r="D83" s="12"/>
      <c r="E83" s="23">
        <f t="shared" ref="E83:E84" si="11">1000*C83/6547207 </f>
        <v>0.135019406</v>
      </c>
      <c r="F83" s="13">
        <v>15338.0</v>
      </c>
      <c r="G83" s="12"/>
      <c r="H83" s="27"/>
      <c r="I83" s="28">
        <v>58.0</v>
      </c>
      <c r="J83" s="28">
        <v>188.0</v>
      </c>
      <c r="K83" s="15">
        <v>246.0</v>
      </c>
      <c r="M83" s="3"/>
      <c r="N83" s="3"/>
      <c r="O83" s="3"/>
      <c r="P83" s="3"/>
      <c r="Q83" s="3"/>
      <c r="R83" s="3"/>
      <c r="S83" s="3"/>
      <c r="T83" s="3"/>
      <c r="U83" s="3"/>
      <c r="V83" s="3"/>
      <c r="W83" s="3"/>
      <c r="X83" s="3"/>
      <c r="Y83" s="3"/>
      <c r="Z83" s="3"/>
      <c r="AA83" s="3"/>
      <c r="AB83" s="3"/>
      <c r="AC83" s="3"/>
    </row>
    <row r="84">
      <c r="A84" s="26">
        <v>1982.0</v>
      </c>
      <c r="B84" s="16"/>
      <c r="C84" s="13">
        <v>880.0</v>
      </c>
      <c r="D84" s="12"/>
      <c r="E84" s="23">
        <f t="shared" si="11"/>
        <v>0.1344084584</v>
      </c>
      <c r="F84" s="13">
        <v>15684.0</v>
      </c>
      <c r="G84" s="20">
        <v>20.0</v>
      </c>
      <c r="H84" s="27"/>
      <c r="I84" s="28">
        <v>60.0</v>
      </c>
      <c r="J84" s="28">
        <v>187.0</v>
      </c>
      <c r="K84" s="15">
        <v>247.0</v>
      </c>
      <c r="M84" s="3"/>
      <c r="N84" s="3"/>
      <c r="O84" s="3"/>
      <c r="P84" s="3"/>
      <c r="Q84" s="3"/>
      <c r="R84" s="3"/>
      <c r="S84" s="3"/>
      <c r="T84" s="3"/>
      <c r="U84" s="3"/>
      <c r="V84" s="3"/>
      <c r="W84" s="3"/>
      <c r="X84" s="3"/>
      <c r="Y84" s="3"/>
      <c r="Z84" s="3"/>
      <c r="AA84" s="3"/>
      <c r="AB84" s="3"/>
      <c r="AC84" s="3"/>
    </row>
    <row r="85">
      <c r="H85" s="3"/>
      <c r="I85" s="3"/>
      <c r="J85" s="3"/>
      <c r="K85" s="3"/>
      <c r="L85" s="3"/>
      <c r="M85" s="3"/>
      <c r="N85" s="3"/>
      <c r="O85" s="3"/>
      <c r="P85" s="3"/>
      <c r="Q85" s="3"/>
      <c r="R85" s="3"/>
      <c r="S85" s="3"/>
      <c r="T85" s="3"/>
      <c r="U85" s="3"/>
      <c r="V85" s="3"/>
      <c r="W85" s="3"/>
      <c r="X85" s="3"/>
      <c r="Y85" s="3"/>
      <c r="Z85" s="3"/>
      <c r="AA85" s="3"/>
      <c r="AB85" s="3"/>
      <c r="AC85" s="3"/>
    </row>
    <row r="86">
      <c r="A86" s="20" t="s">
        <v>15</v>
      </c>
      <c r="B86" s="29" t="s">
        <v>16</v>
      </c>
      <c r="C86" s="30"/>
      <c r="D86" s="30"/>
      <c r="E86" s="30"/>
      <c r="F86" s="9"/>
      <c r="Q86" s="3"/>
      <c r="R86" s="3"/>
      <c r="S86" s="3"/>
      <c r="T86" s="3"/>
      <c r="U86" s="3"/>
      <c r="V86" s="3"/>
      <c r="W86" s="3"/>
      <c r="X86" s="3"/>
      <c r="Y86" s="3"/>
      <c r="Z86" s="3"/>
      <c r="AA86" s="3"/>
      <c r="AB86" s="3"/>
      <c r="AC86" s="3"/>
    </row>
    <row r="87">
      <c r="A87" s="20">
        <v>1.0</v>
      </c>
      <c r="B87" s="29" t="s">
        <v>17</v>
      </c>
      <c r="C87" s="30"/>
      <c r="D87" s="30"/>
      <c r="E87" s="30"/>
      <c r="F87" s="9"/>
      <c r="Q87" s="3"/>
      <c r="R87" s="3"/>
      <c r="S87" s="3"/>
      <c r="T87" s="3"/>
      <c r="U87" s="3"/>
      <c r="V87" s="3"/>
      <c r="W87" s="3"/>
      <c r="X87" s="3"/>
      <c r="Y87" s="3"/>
      <c r="Z87" s="3"/>
      <c r="AA87" s="3"/>
      <c r="AB87" s="3"/>
      <c r="AC87" s="3"/>
    </row>
    <row r="88">
      <c r="A88" s="20">
        <v>2.0</v>
      </c>
      <c r="B88" s="31" t="s">
        <v>18</v>
      </c>
      <c r="C88" s="30"/>
      <c r="D88" s="30"/>
      <c r="E88" s="30"/>
      <c r="F88" s="9"/>
      <c r="Q88" s="3"/>
      <c r="R88" s="3"/>
      <c r="S88" s="3"/>
      <c r="T88" s="3"/>
      <c r="U88" s="3"/>
      <c r="V88" s="3"/>
      <c r="W88" s="3"/>
      <c r="X88" s="3"/>
      <c r="Y88" s="3"/>
      <c r="Z88" s="3"/>
      <c r="AA88" s="3"/>
      <c r="AB88" s="3"/>
      <c r="AC88" s="3"/>
    </row>
    <row r="89">
      <c r="A89" s="20">
        <v>3.0</v>
      </c>
      <c r="B89" s="29" t="s">
        <v>19</v>
      </c>
      <c r="C89" s="30"/>
      <c r="D89" s="30"/>
      <c r="E89" s="30"/>
      <c r="F89" s="9"/>
      <c r="Q89" s="3"/>
      <c r="R89" s="3"/>
      <c r="S89" s="3"/>
      <c r="T89" s="3"/>
      <c r="U89" s="3"/>
      <c r="V89" s="3"/>
      <c r="W89" s="3"/>
      <c r="X89" s="3"/>
      <c r="Y89" s="3"/>
      <c r="Z89" s="3"/>
      <c r="AA89" s="3"/>
      <c r="AB89" s="3"/>
      <c r="AC89" s="3"/>
    </row>
    <row r="90">
      <c r="A90" s="20">
        <v>4.0</v>
      </c>
      <c r="B90" s="29" t="s">
        <v>20</v>
      </c>
      <c r="C90" s="30"/>
      <c r="D90" s="30"/>
      <c r="E90" s="30"/>
      <c r="F90" s="9"/>
      <c r="Q90" s="3"/>
      <c r="R90" s="3"/>
      <c r="S90" s="3"/>
      <c r="T90" s="3"/>
      <c r="U90" s="3"/>
      <c r="V90" s="3"/>
      <c r="W90" s="3"/>
      <c r="X90" s="3"/>
      <c r="Y90" s="3"/>
      <c r="Z90" s="3"/>
      <c r="AA90" s="3"/>
      <c r="AB90" s="3"/>
      <c r="AC90" s="3"/>
    </row>
    <row r="91">
      <c r="A91" s="20">
        <v>5.0</v>
      </c>
      <c r="B91" s="29" t="s">
        <v>21</v>
      </c>
      <c r="C91" s="30"/>
      <c r="D91" s="30"/>
      <c r="E91" s="30"/>
      <c r="F91" s="9"/>
      <c r="Q91" s="3"/>
      <c r="R91" s="3"/>
      <c r="S91" s="3"/>
      <c r="T91" s="3"/>
      <c r="U91" s="3"/>
      <c r="V91" s="3"/>
      <c r="W91" s="3"/>
      <c r="X91" s="3"/>
      <c r="Y91" s="3"/>
      <c r="Z91" s="3"/>
      <c r="AA91" s="3"/>
      <c r="AB91" s="3"/>
      <c r="AC91" s="3"/>
    </row>
    <row r="92">
      <c r="A92" s="20">
        <v>6.0</v>
      </c>
      <c r="B92" s="29" t="s">
        <v>22</v>
      </c>
      <c r="C92" s="30"/>
      <c r="D92" s="30"/>
      <c r="E92" s="30"/>
      <c r="F92" s="9"/>
      <c r="Q92" s="3"/>
      <c r="R92" s="3"/>
      <c r="S92" s="3"/>
      <c r="T92" s="3"/>
      <c r="U92" s="3"/>
      <c r="V92" s="3"/>
      <c r="W92" s="3"/>
      <c r="X92" s="3"/>
      <c r="Y92" s="3"/>
      <c r="Z92" s="3"/>
      <c r="AA92" s="3"/>
      <c r="AB92" s="3"/>
      <c r="AC92" s="3"/>
    </row>
    <row r="93">
      <c r="A93" s="20">
        <v>7.0</v>
      </c>
      <c r="B93" s="29" t="s">
        <v>23</v>
      </c>
      <c r="C93" s="30"/>
      <c r="D93" s="30"/>
      <c r="E93" s="30"/>
      <c r="F93" s="9"/>
      <c r="Q93" s="3"/>
      <c r="R93" s="3"/>
      <c r="S93" s="3"/>
      <c r="T93" s="3"/>
      <c r="U93" s="3"/>
      <c r="V93" s="3"/>
      <c r="W93" s="3"/>
      <c r="X93" s="3"/>
      <c r="Y93" s="3"/>
      <c r="Z93" s="3"/>
      <c r="AA93" s="3"/>
      <c r="AB93" s="3"/>
      <c r="AC93" s="3"/>
    </row>
    <row r="94">
      <c r="A94" s="20">
        <v>8.0</v>
      </c>
      <c r="B94" s="29" t="s">
        <v>24</v>
      </c>
      <c r="C94" s="30"/>
      <c r="D94" s="30"/>
      <c r="E94" s="30"/>
      <c r="F94" s="9"/>
      <c r="Q94" s="3"/>
      <c r="R94" s="3"/>
      <c r="S94" s="3"/>
      <c r="T94" s="3"/>
      <c r="U94" s="3"/>
      <c r="V94" s="3"/>
      <c r="W94" s="3"/>
      <c r="X94" s="3"/>
      <c r="Y94" s="3"/>
      <c r="Z94" s="3"/>
      <c r="AA94" s="3"/>
      <c r="AB94" s="3"/>
      <c r="AC94" s="3"/>
    </row>
    <row r="95">
      <c r="A95" s="20">
        <v>9.0</v>
      </c>
      <c r="B95" s="29" t="s">
        <v>25</v>
      </c>
      <c r="C95" s="30"/>
      <c r="D95" s="30"/>
      <c r="E95" s="30"/>
      <c r="F95" s="9"/>
      <c r="Q95" s="3"/>
      <c r="R95" s="3"/>
      <c r="S95" s="3"/>
      <c r="T95" s="3"/>
      <c r="U95" s="3"/>
      <c r="V95" s="3"/>
      <c r="W95" s="3"/>
      <c r="X95" s="3"/>
      <c r="Y95" s="3"/>
      <c r="Z95" s="3"/>
      <c r="AA95" s="3"/>
      <c r="AB95" s="3"/>
      <c r="AC95" s="3"/>
    </row>
    <row r="96">
      <c r="A96" s="20">
        <v>10.0</v>
      </c>
      <c r="B96" s="29" t="s">
        <v>26</v>
      </c>
      <c r="C96" s="30"/>
      <c r="D96" s="30"/>
      <c r="E96" s="30"/>
      <c r="F96" s="9"/>
      <c r="Q96" s="3"/>
      <c r="R96" s="3"/>
      <c r="S96" s="3"/>
      <c r="T96" s="3"/>
      <c r="U96" s="3"/>
      <c r="V96" s="3"/>
      <c r="W96" s="3"/>
      <c r="X96" s="3"/>
      <c r="Y96" s="3"/>
      <c r="Z96" s="3"/>
      <c r="AA96" s="3"/>
      <c r="AB96" s="3"/>
      <c r="AC96" s="3"/>
    </row>
    <row r="97">
      <c r="A97" s="20">
        <v>11.0</v>
      </c>
      <c r="B97" s="29" t="s">
        <v>27</v>
      </c>
      <c r="C97" s="30"/>
      <c r="D97" s="30"/>
      <c r="E97" s="30"/>
      <c r="F97" s="9"/>
      <c r="Q97" s="3"/>
      <c r="R97" s="3"/>
      <c r="S97" s="3"/>
      <c r="T97" s="3"/>
      <c r="U97" s="3"/>
      <c r="V97" s="3"/>
      <c r="W97" s="3"/>
      <c r="X97" s="3"/>
      <c r="Y97" s="3"/>
      <c r="Z97" s="3"/>
      <c r="AA97" s="3"/>
      <c r="AB97" s="3"/>
      <c r="AC97" s="3"/>
    </row>
    <row r="98">
      <c r="A98" s="20">
        <v>12.0</v>
      </c>
      <c r="B98" s="29" t="s">
        <v>28</v>
      </c>
      <c r="C98" s="30"/>
      <c r="D98" s="30"/>
      <c r="E98" s="30"/>
      <c r="F98" s="9"/>
      <c r="Q98" s="3"/>
      <c r="R98" s="3"/>
      <c r="S98" s="3"/>
      <c r="T98" s="3"/>
      <c r="U98" s="3"/>
      <c r="V98" s="3"/>
      <c r="W98" s="3"/>
      <c r="X98" s="3"/>
      <c r="Y98" s="3"/>
      <c r="Z98" s="3"/>
      <c r="AA98" s="3"/>
      <c r="AB98" s="3"/>
      <c r="AC98" s="3"/>
    </row>
    <row r="99">
      <c r="A99" s="20">
        <v>13.0</v>
      </c>
      <c r="B99" s="29" t="s">
        <v>29</v>
      </c>
      <c r="C99" s="30"/>
      <c r="D99" s="30"/>
      <c r="E99" s="30"/>
      <c r="F99" s="9"/>
      <c r="Q99" s="3"/>
      <c r="R99" s="3"/>
      <c r="S99" s="3"/>
      <c r="T99" s="3"/>
      <c r="U99" s="3"/>
      <c r="V99" s="3"/>
      <c r="W99" s="3"/>
      <c r="X99" s="3"/>
      <c r="Y99" s="3"/>
      <c r="Z99" s="3"/>
      <c r="AA99" s="3"/>
      <c r="AB99" s="3"/>
      <c r="AC99" s="3"/>
    </row>
    <row r="100">
      <c r="A100" s="20">
        <v>14.0</v>
      </c>
      <c r="B100" s="29" t="s">
        <v>30</v>
      </c>
      <c r="C100" s="30"/>
      <c r="D100" s="30"/>
      <c r="E100" s="30"/>
      <c r="F100" s="9"/>
      <c r="Q100" s="3"/>
      <c r="R100" s="3"/>
      <c r="S100" s="3"/>
      <c r="T100" s="3"/>
      <c r="U100" s="3"/>
      <c r="V100" s="3"/>
      <c r="W100" s="3"/>
      <c r="X100" s="3"/>
      <c r="Y100" s="3"/>
      <c r="Z100" s="3"/>
      <c r="AA100" s="3"/>
      <c r="AB100" s="3"/>
      <c r="AC100" s="3"/>
    </row>
    <row r="101">
      <c r="A101" s="20">
        <v>15.0</v>
      </c>
      <c r="B101" s="29" t="s">
        <v>31</v>
      </c>
      <c r="C101" s="30"/>
      <c r="D101" s="30"/>
      <c r="E101" s="30"/>
      <c r="F101" s="9"/>
      <c r="Q101" s="3"/>
      <c r="R101" s="3"/>
      <c r="S101" s="3"/>
      <c r="T101" s="3"/>
      <c r="U101" s="3"/>
      <c r="V101" s="3"/>
      <c r="W101" s="3"/>
      <c r="X101" s="3"/>
      <c r="Y101" s="3"/>
      <c r="Z101" s="3"/>
      <c r="AA101" s="3"/>
      <c r="AB101" s="3"/>
      <c r="AC101" s="3"/>
    </row>
    <row r="102">
      <c r="A102" s="20">
        <v>16.0</v>
      </c>
      <c r="B102" s="29" t="s">
        <v>32</v>
      </c>
      <c r="C102" s="30"/>
      <c r="D102" s="30"/>
      <c r="E102" s="30"/>
      <c r="F102" s="9"/>
      <c r="Q102" s="3"/>
      <c r="R102" s="3"/>
      <c r="S102" s="3"/>
      <c r="T102" s="3"/>
      <c r="U102" s="3"/>
      <c r="V102" s="3"/>
      <c r="W102" s="3"/>
      <c r="X102" s="3"/>
      <c r="Y102" s="3"/>
      <c r="Z102" s="3"/>
      <c r="AA102" s="3"/>
      <c r="AB102" s="3"/>
      <c r="AC102" s="3"/>
    </row>
    <row r="103">
      <c r="A103" s="20">
        <v>17.0</v>
      </c>
      <c r="B103" s="29" t="s">
        <v>33</v>
      </c>
      <c r="C103" s="30"/>
      <c r="D103" s="30"/>
      <c r="E103" s="30"/>
      <c r="F103" s="9"/>
      <c r="Q103" s="3"/>
      <c r="R103" s="3"/>
      <c r="S103" s="3"/>
      <c r="T103" s="3"/>
      <c r="U103" s="3"/>
      <c r="V103" s="3"/>
      <c r="W103" s="3"/>
      <c r="X103" s="3"/>
      <c r="Y103" s="3"/>
      <c r="Z103" s="3"/>
      <c r="AA103" s="3"/>
      <c r="AB103" s="3"/>
      <c r="AC103" s="3"/>
    </row>
    <row r="104">
      <c r="A104" s="20">
        <v>18.0</v>
      </c>
      <c r="B104" s="29" t="s">
        <v>34</v>
      </c>
      <c r="C104" s="30"/>
      <c r="D104" s="30"/>
      <c r="E104" s="30"/>
      <c r="F104" s="9"/>
      <c r="Q104" s="3"/>
      <c r="R104" s="3"/>
      <c r="S104" s="3"/>
      <c r="T104" s="3"/>
      <c r="U104" s="3"/>
      <c r="V104" s="3"/>
      <c r="W104" s="3"/>
      <c r="X104" s="3"/>
      <c r="Y104" s="3"/>
      <c r="Z104" s="3"/>
      <c r="AA104" s="3"/>
      <c r="AB104" s="3"/>
      <c r="AC104" s="3"/>
    </row>
    <row r="105">
      <c r="A105" s="20">
        <v>19.0</v>
      </c>
      <c r="B105" s="29" t="s">
        <v>35</v>
      </c>
      <c r="C105" s="30"/>
      <c r="D105" s="30"/>
      <c r="E105" s="30"/>
      <c r="F105" s="9"/>
      <c r="Q105" s="3"/>
      <c r="R105" s="3"/>
      <c r="S105" s="3"/>
      <c r="T105" s="3"/>
      <c r="U105" s="3"/>
      <c r="V105" s="3"/>
      <c r="W105" s="3"/>
      <c r="X105" s="3"/>
      <c r="Y105" s="3"/>
      <c r="Z105" s="3"/>
      <c r="AA105" s="3"/>
      <c r="AB105" s="3"/>
      <c r="AC105" s="3"/>
    </row>
    <row r="106">
      <c r="A106" s="20">
        <v>20.0</v>
      </c>
      <c r="B106" s="29" t="s">
        <v>36</v>
      </c>
      <c r="C106" s="30"/>
      <c r="D106" s="30"/>
      <c r="E106" s="30"/>
      <c r="F106" s="9"/>
      <c r="Q106" s="3"/>
      <c r="R106" s="3"/>
      <c r="S106" s="3"/>
      <c r="T106" s="3"/>
      <c r="U106" s="3"/>
      <c r="V106" s="3"/>
      <c r="W106" s="3"/>
      <c r="X106" s="3"/>
      <c r="Y106" s="3"/>
      <c r="Z106" s="3"/>
      <c r="AA106" s="3"/>
      <c r="AB106" s="3"/>
      <c r="AC106" s="3"/>
    </row>
    <row r="107">
      <c r="A107" s="3"/>
      <c r="N107" s="3"/>
      <c r="O107" s="3"/>
      <c r="P107" s="3"/>
      <c r="Q107" s="3"/>
      <c r="R107" s="3"/>
      <c r="S107" s="3"/>
      <c r="T107" s="3"/>
      <c r="U107" s="3"/>
      <c r="V107" s="3"/>
      <c r="W107" s="3"/>
      <c r="X107" s="3"/>
      <c r="Y107" s="3"/>
      <c r="Z107" s="3"/>
      <c r="AA107" s="3"/>
      <c r="AB107" s="3"/>
      <c r="AC107" s="3"/>
    </row>
    <row r="108">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row>
    <row r="109">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row>
    <row r="110">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row>
    <row r="11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row>
    <row r="112">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row>
    <row r="11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row>
    <row r="114">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row>
    <row r="11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row>
    <row r="116">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row>
    <row r="117">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row>
    <row r="118">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row>
    <row r="119">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row>
    <row r="120">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row>
    <row r="12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row>
    <row r="12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row>
    <row r="12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row>
    <row r="124">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row>
    <row r="1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row>
    <row r="126">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row>
    <row r="127">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row>
    <row r="128">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row>
    <row r="129">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row>
    <row r="130">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row>
    <row r="13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row>
    <row r="13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row>
    <row r="13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row>
    <row r="134">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row>
    <row r="13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row>
    <row r="136">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row>
    <row r="137">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row>
    <row r="138">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row>
    <row r="139">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row>
    <row r="140">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row>
    <row r="14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row>
    <row r="14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row>
    <row r="14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row>
    <row r="144">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row>
    <row r="14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row>
    <row r="146">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row>
    <row r="147">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row>
    <row r="148">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row>
    <row r="149">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row>
    <row r="150">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row>
    <row r="15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row>
    <row r="15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row>
    <row r="15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row>
    <row r="154">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row>
    <row r="15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row>
    <row r="156">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row>
    <row r="157">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row>
    <row r="158">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row>
    <row r="159">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row>
    <row r="160">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row>
    <row r="16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row>
    <row r="16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row>
    <row r="16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row>
    <row r="164">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row>
    <row r="16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row>
    <row r="166">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row>
    <row r="167">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row>
    <row r="168">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row>
    <row r="169">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row>
    <row r="170">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row>
    <row r="17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row>
    <row r="17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row>
    <row r="17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row>
    <row r="174">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row>
    <row r="17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row>
    <row r="176">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row>
    <row r="177">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row>
    <row r="178">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row>
    <row r="179">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row>
    <row r="180">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row>
    <row r="18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row>
    <row r="18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row>
    <row r="18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row>
    <row r="184">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row>
    <row r="18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row>
    <row r="186">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row>
    <row r="187">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row>
    <row r="188">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row>
    <row r="189">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row>
    <row r="190">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row>
    <row r="19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row>
    <row r="19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row>
    <row r="19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row>
    <row r="194">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row>
    <row r="19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row>
    <row r="196">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row>
    <row r="197">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row>
    <row r="198">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row>
    <row r="199">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row>
    <row r="200">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row>
    <row r="20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row>
    <row r="2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row>
    <row r="2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row>
    <row r="204">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row>
    <row r="20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row>
    <row r="206">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row>
    <row r="207">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row>
    <row r="208">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row>
    <row r="209">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row>
    <row r="210">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row>
    <row r="21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row>
    <row r="21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row>
    <row r="21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row>
    <row r="214">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row>
    <row r="21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row>
    <row r="216">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row>
    <row r="217">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row>
    <row r="218">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row>
    <row r="219">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row>
    <row r="220">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row>
    <row r="22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row>
    <row r="22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row>
    <row r="22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row>
    <row r="224">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row>
    <row r="2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row>
    <row r="226">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row>
    <row r="227">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row>
    <row r="228">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row>
    <row r="229">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row>
    <row r="230">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row>
    <row r="23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row>
    <row r="23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row>
    <row r="23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row>
    <row r="234">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row>
    <row r="23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row>
    <row r="236">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row>
    <row r="237">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row>
    <row r="238">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row>
    <row r="239">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row>
    <row r="240">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row>
    <row r="24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row>
    <row r="24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row>
    <row r="24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row>
    <row r="244">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row>
    <row r="24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row>
    <row r="246">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row>
    <row r="247">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row>
    <row r="248">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row>
    <row r="249">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row>
    <row r="250">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row>
    <row r="25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row>
    <row r="25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row>
    <row r="25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row>
    <row r="254">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row>
    <row r="25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row>
    <row r="256">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row>
    <row r="257">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row>
    <row r="258">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row>
    <row r="259">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row>
    <row r="260">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row>
    <row r="26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row>
    <row r="26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row>
    <row r="26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row>
    <row r="264">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row>
    <row r="26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row>
    <row r="266">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row>
    <row r="267">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row>
    <row r="268">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row>
    <row r="269">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row>
    <row r="270">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row>
    <row r="27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row>
    <row r="27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row>
    <row r="27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row>
    <row r="274">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row>
    <row r="27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row>
    <row r="276">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row>
    <row r="277">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row>
    <row r="278">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row>
    <row r="279">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row>
    <row r="280">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row>
    <row r="28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row>
    <row r="28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row>
    <row r="283">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row>
    <row r="284">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row>
    <row r="28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row>
    <row r="286">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row>
    <row r="287">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row>
    <row r="288">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row>
    <row r="289">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row>
    <row r="290">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row>
    <row r="29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row>
    <row r="29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row>
    <row r="293">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row>
    <row r="294">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row>
    <row r="29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row>
    <row r="296">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row>
    <row r="297">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row>
    <row r="298">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row>
    <row r="299">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row>
    <row r="300">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row>
    <row r="30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row>
    <row r="3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row>
    <row r="303">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row>
    <row r="304">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row>
    <row r="30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row>
    <row r="306">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row>
    <row r="307">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row>
    <row r="308">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row>
    <row r="309">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row>
    <row r="310">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row>
    <row r="31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row>
    <row r="31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row>
    <row r="313">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row>
    <row r="314">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row>
    <row r="31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row>
    <row r="316">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row>
    <row r="317">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row>
    <row r="318">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row>
    <row r="319">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row>
    <row r="320">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row>
    <row r="32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row>
    <row r="32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row>
    <row r="323">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row>
    <row r="324">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row>
    <row r="3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row>
    <row r="326">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row>
    <row r="327">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row>
    <row r="328">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row>
    <row r="329">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row>
    <row r="330">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row>
    <row r="33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row>
    <row r="33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row>
    <row r="333">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row>
    <row r="334">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row>
    <row r="33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row>
    <row r="336">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row>
    <row r="337">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row>
    <row r="338">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row>
    <row r="339">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row>
    <row r="340">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row>
    <row r="34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row>
    <row r="34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row>
    <row r="343">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row>
    <row r="344">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row>
    <row r="34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row>
    <row r="346">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row>
    <row r="347">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row>
    <row r="348">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row>
    <row r="349">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row>
    <row r="350">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row>
    <row r="35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row>
    <row r="35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row>
    <row r="353">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row>
    <row r="354">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row>
    <row r="35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row>
    <row r="356">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row>
    <row r="357">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row>
    <row r="358">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row>
    <row r="359">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row>
    <row r="360">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row>
    <row r="36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row>
    <row r="36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row>
    <row r="363">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row>
    <row r="364">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row>
    <row r="36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row>
    <row r="366">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row>
    <row r="367">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row>
    <row r="368">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row>
    <row r="369">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row>
    <row r="370">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row>
    <row r="37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row>
    <row r="37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row>
    <row r="373">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row>
    <row r="374">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row>
    <row r="37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row>
    <row r="376">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row>
    <row r="377">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row>
    <row r="378">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row>
    <row r="379">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row>
    <row r="380">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row>
    <row r="38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row>
    <row r="38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row>
    <row r="383">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row>
    <row r="384">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row>
    <row r="38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row>
    <row r="386">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row>
    <row r="387">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row>
    <row r="388">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row>
    <row r="389">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row>
    <row r="390">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row>
    <row r="39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row>
    <row r="39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row>
    <row r="393">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row>
    <row r="394">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row>
    <row r="39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row>
    <row r="396">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row>
    <row r="397">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row>
    <row r="398">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row>
    <row r="399">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row>
    <row r="400">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row>
    <row r="40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row>
    <row r="4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row>
    <row r="403">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row>
    <row r="404">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row>
    <row r="40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row>
    <row r="406">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row>
    <row r="407">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row>
    <row r="408">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row>
    <row r="409">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row>
    <row r="410">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row>
    <row r="41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row>
    <row r="41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row>
    <row r="413">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row>
    <row r="414">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row>
    <row r="41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row>
    <row r="416">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row>
    <row r="417">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row>
    <row r="418">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row>
    <row r="419">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row>
    <row r="420">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row>
    <row r="42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row>
    <row r="42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row>
    <row r="423">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row>
    <row r="424">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row>
    <row r="4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row>
    <row r="426">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row>
    <row r="427">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row>
    <row r="428">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row>
    <row r="429">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row>
    <row r="430">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row>
    <row r="43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row>
    <row r="43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row>
    <row r="433">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row>
    <row r="434">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row>
    <row r="43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row>
    <row r="436">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row>
    <row r="437">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row>
    <row r="438">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row>
    <row r="439">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row>
    <row r="440">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row>
    <row r="44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row>
    <row r="44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row>
    <row r="443">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row>
    <row r="444">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row>
    <row r="44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row>
    <row r="446">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row>
    <row r="447">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row>
    <row r="448">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row>
    <row r="449">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row>
    <row r="450">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row>
    <row r="45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row>
    <row r="45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row>
    <row r="453">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row>
    <row r="454">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row>
    <row r="45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row>
    <row r="456">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row>
    <row r="457">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row>
    <row r="458">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row>
    <row r="459">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row>
    <row r="460">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row>
    <row r="46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row>
    <row r="46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row>
    <row r="463">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row>
    <row r="464">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row>
    <row r="46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row>
    <row r="466">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row>
    <row r="467">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row>
    <row r="468">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row>
    <row r="469">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row>
    <row r="470">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row>
    <row r="47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row>
    <row r="47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row>
    <row r="473">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row>
    <row r="474">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row>
    <row r="47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row>
    <row r="476">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row>
    <row r="477">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row>
    <row r="478">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row>
    <row r="479">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row>
    <row r="480">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row>
    <row r="48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row>
    <row r="48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row>
    <row r="483">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row>
    <row r="484">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row>
    <row r="48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row>
    <row r="486">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row>
    <row r="487">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row>
    <row r="488">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row>
    <row r="489">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row>
    <row r="490">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row>
    <row r="49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row>
    <row r="49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row>
    <row r="493">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row>
    <row r="494">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row>
    <row r="49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row>
    <row r="496">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row>
    <row r="497">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row>
    <row r="498">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row>
    <row r="499">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row>
    <row r="500">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row>
    <row r="50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row>
    <row r="5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row>
    <row r="503">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row>
    <row r="504">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row>
    <row r="50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row>
    <row r="506">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row>
    <row r="507">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row>
    <row r="508">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row>
    <row r="509">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row>
    <row r="510">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row>
    <row r="51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row>
    <row r="51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row>
    <row r="513">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row>
    <row r="514">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row>
    <row r="51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row>
    <row r="516">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row>
    <row r="517">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row>
    <row r="518">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row>
    <row r="519">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row>
    <row r="520">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row>
    <row r="52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row>
    <row r="52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row>
    <row r="523">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row>
    <row r="524">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row>
    <row r="5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row>
    <row r="526">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row>
    <row r="527">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row>
    <row r="528">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row>
    <row r="529">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row>
    <row r="530">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row>
    <row r="53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row>
    <row r="53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row>
    <row r="533">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row>
    <row r="534">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row>
    <row r="53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row>
    <row r="536">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row>
    <row r="537">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row>
    <row r="538">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row>
    <row r="539">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row>
    <row r="540">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row>
    <row r="54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row>
    <row r="54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row>
    <row r="543">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row>
    <row r="544">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row>
    <row r="54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row>
    <row r="546">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row>
    <row r="547">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row>
    <row r="548">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row>
    <row r="549">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row>
    <row r="550">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row>
    <row r="55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row>
    <row r="55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row>
    <row r="553">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row>
    <row r="554">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row>
    <row r="55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row>
    <row r="556">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row>
    <row r="557">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row>
    <row r="558">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row>
    <row r="559">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row>
    <row r="560">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row>
    <row r="56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row>
    <row r="56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row>
    <row r="563">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row>
    <row r="564">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row>
    <row r="56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row>
    <row r="566">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row>
    <row r="567">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row>
    <row r="568">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row>
    <row r="569">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row>
    <row r="570">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row>
    <row r="57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row>
    <row r="57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row>
    <row r="573">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row>
    <row r="574">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row>
    <row r="57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row>
    <row r="576">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row>
    <row r="577">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row>
    <row r="578">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row>
    <row r="579">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row>
    <row r="580">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row>
    <row r="58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row>
    <row r="58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row>
    <row r="583">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row>
    <row r="584">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row>
    <row r="58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row>
    <row r="586">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row>
    <row r="587">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row>
    <row r="588">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row>
    <row r="589">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row>
    <row r="590">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row>
    <row r="59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row>
    <row r="59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row>
    <row r="593">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row>
    <row r="594">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row>
    <row r="59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row>
    <row r="596">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row>
    <row r="597">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row>
    <row r="598">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row>
    <row r="599">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row>
    <row r="600">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row>
    <row r="60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row>
    <row r="6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row>
    <row r="603">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row>
    <row r="604">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row>
    <row r="60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row>
    <row r="606">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row>
    <row r="607">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row>
    <row r="608">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row>
    <row r="609">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row>
    <row r="610">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row>
    <row r="61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row>
    <row r="61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row>
    <row r="613">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row>
    <row r="614">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row>
    <row r="61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row>
    <row r="616">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row>
    <row r="617">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row>
    <row r="618">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row>
    <row r="619">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row>
    <row r="620">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row>
    <row r="62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row>
    <row r="62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row>
    <row r="623">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row>
    <row r="624">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row>
    <row r="6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row>
    <row r="626">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row>
    <row r="627">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row>
    <row r="628">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row>
    <row r="629">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row>
    <row r="630">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row>
    <row r="63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row>
    <row r="63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row>
    <row r="633">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row>
    <row r="634">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row>
    <row r="63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row>
    <row r="636">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row>
    <row r="637">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row>
    <row r="638">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row>
    <row r="639">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row>
    <row r="640">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row>
    <row r="64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row>
    <row r="64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row>
    <row r="643">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row>
    <row r="644">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row>
    <row r="64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row>
    <row r="646">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row>
    <row r="647">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row>
    <row r="648">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row>
    <row r="649">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row>
    <row r="650">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row>
    <row r="65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row>
    <row r="65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row>
    <row r="653">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row>
    <row r="654">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row>
    <row r="65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row>
    <row r="656">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row>
    <row r="657">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row>
    <row r="658">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row>
    <row r="659">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row>
    <row r="660">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row>
    <row r="66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row>
    <row r="66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row>
    <row r="663">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row>
    <row r="664">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row>
    <row r="66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row>
    <row r="666">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row>
    <row r="667">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row>
    <row r="668">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row>
    <row r="669">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row>
    <row r="670">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row>
    <row r="67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row>
    <row r="67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row>
    <row r="673">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row>
    <row r="674">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row>
    <row r="67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row>
    <row r="676">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row>
    <row r="677">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row>
    <row r="678">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row>
    <row r="679">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row>
    <row r="680">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row>
    <row r="68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row>
    <row r="68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row>
    <row r="683">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row>
    <row r="684">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row>
    <row r="68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row>
    <row r="686">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row>
    <row r="687">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row>
    <row r="688">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row>
    <row r="689">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row>
    <row r="690">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row>
    <row r="69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row>
    <row r="69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row>
    <row r="693">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row>
    <row r="694">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row>
    <row r="69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row>
    <row r="696">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row>
    <row r="697">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row>
    <row r="698">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row>
    <row r="699">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row>
    <row r="700">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row>
    <row r="70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row>
    <row r="7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row>
    <row r="703">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row>
    <row r="704">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row>
    <row r="70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row>
    <row r="706">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row>
    <row r="707">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row>
    <row r="708">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row>
    <row r="709">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row>
    <row r="710">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row>
    <row r="71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row>
    <row r="71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row>
    <row r="713">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row>
    <row r="714">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row>
    <row r="71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row>
    <row r="716">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row>
    <row r="717">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row>
    <row r="718">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row>
    <row r="719">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row>
    <row r="720">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row>
    <row r="72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row>
    <row r="72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row>
    <row r="723">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row>
    <row r="724">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row>
    <row r="7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row>
    <row r="726">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row>
    <row r="727">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row>
    <row r="728">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row>
    <row r="729">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row>
    <row r="730">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row>
    <row r="73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row>
    <row r="73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row>
    <row r="733">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row>
    <row r="734">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row>
    <row r="73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row>
    <row r="736">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row>
    <row r="737">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row>
    <row r="738">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row>
    <row r="739">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row>
    <row r="740">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row>
    <row r="74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row>
    <row r="74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row>
    <row r="743">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row>
    <row r="744">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row>
    <row r="74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row>
    <row r="746">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row>
    <row r="747">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row>
    <row r="748">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row>
    <row r="749">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row>
    <row r="750">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row>
    <row r="75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row>
    <row r="75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row>
    <row r="753">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row>
    <row r="754">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row>
    <row r="75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row>
    <row r="756">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row>
    <row r="757">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row>
    <row r="758">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row>
    <row r="759">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row>
    <row r="760">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row>
    <row r="76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row>
    <row r="76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row>
    <row r="763">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row>
    <row r="764">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row>
    <row r="76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row>
    <row r="766">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row>
    <row r="767">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row>
    <row r="768">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row>
    <row r="769">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row>
    <row r="770">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row>
    <row r="77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row>
    <row r="77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row>
    <row r="773">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row>
    <row r="774">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row>
    <row r="77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row>
    <row r="776">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row>
    <row r="777">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row>
    <row r="778">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row>
    <row r="779">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row>
    <row r="780">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row>
    <row r="78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row>
    <row r="78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row>
    <row r="783">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row>
    <row r="784">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row>
    <row r="78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row>
    <row r="786">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row>
    <row r="787">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row>
    <row r="788">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row>
    <row r="789">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row>
    <row r="790">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row>
    <row r="79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row>
    <row r="79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row>
    <row r="793">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row>
    <row r="794">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row>
    <row r="79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row>
    <row r="796">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row>
    <row r="797">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row>
    <row r="798">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row>
    <row r="799">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row>
    <row r="800">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row>
    <row r="80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row>
    <row r="8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row>
    <row r="803">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row>
    <row r="804">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row>
    <row r="80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row>
    <row r="806">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row>
    <row r="807">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row>
    <row r="808">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row>
    <row r="809">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row>
    <row r="810">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row>
    <row r="81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row>
    <row r="81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row>
    <row r="813">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row>
    <row r="814">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row>
    <row r="81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row>
    <row r="816">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row>
    <row r="817">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row>
    <row r="818">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row>
    <row r="819">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row>
    <row r="820">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row>
    <row r="82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row>
    <row r="82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row>
    <row r="823">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row>
    <row r="824">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row>
    <row r="8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row>
    <row r="826">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row>
    <row r="827">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row>
    <row r="828">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row>
    <row r="829">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row>
    <row r="830">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row>
    <row r="83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row>
    <row r="83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row>
    <row r="833">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row>
    <row r="834">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row>
    <row r="83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row>
    <row r="836">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row>
    <row r="837">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row>
    <row r="838">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row>
    <row r="839">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row>
    <row r="840">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row>
    <row r="84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row>
    <row r="84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row>
    <row r="843">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row>
    <row r="844">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row>
    <row r="84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row>
    <row r="846">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row>
    <row r="847">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row>
    <row r="848">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row>
    <row r="849">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row>
    <row r="850">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row>
    <row r="85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row>
    <row r="85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row>
    <row r="853">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row>
    <row r="854">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row>
    <row r="85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row>
    <row r="856">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row>
    <row r="857">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row>
    <row r="858">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row>
    <row r="859">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row>
    <row r="860">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row>
    <row r="86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row>
    <row r="86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row>
    <row r="863">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row>
    <row r="864">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row>
    <row r="86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row>
    <row r="866">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row>
    <row r="867">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row>
    <row r="868">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row>
    <row r="869">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row>
    <row r="870">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row>
    <row r="87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row>
    <row r="87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row>
    <row r="873">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row>
    <row r="874">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row>
    <row r="87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row>
    <row r="876">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row>
    <row r="877">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row>
    <row r="878">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row>
    <row r="879">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row>
    <row r="880">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row>
    <row r="88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row>
    <row r="88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row>
    <row r="883">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row>
    <row r="884">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row>
    <row r="88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row>
    <row r="886">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row>
    <row r="887">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row>
    <row r="888">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row>
    <row r="889">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row>
    <row r="890">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row>
    <row r="89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row>
    <row r="89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row>
    <row r="893">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row>
    <row r="894">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row>
    <row r="89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row>
    <row r="896">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row>
    <row r="897">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row>
    <row r="898">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row>
    <row r="899">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row>
    <row r="900">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row>
    <row r="90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row>
    <row r="9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row>
    <row r="903">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row>
    <row r="904">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row>
    <row r="90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row>
    <row r="906">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row>
    <row r="907">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row>
    <row r="908">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row>
    <row r="909">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row>
    <row r="910">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row>
    <row r="91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row>
    <row r="91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row>
    <row r="913">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row>
    <row r="914">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row>
    <row r="91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row>
    <row r="916">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row>
    <row r="917">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row>
    <row r="918">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row>
    <row r="919">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row>
    <row r="920">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row>
    <row r="92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row>
    <row r="92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row>
    <row r="923">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row>
    <row r="924">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row>
    <row r="9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row>
    <row r="926">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row>
    <row r="927">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row>
    <row r="928">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row>
    <row r="929">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row>
    <row r="930">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row>
    <row r="93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row>
    <row r="93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row>
    <row r="933">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row>
    <row r="934">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row>
    <row r="93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row>
    <row r="936">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row>
    <row r="937">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row>
    <row r="938">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row>
    <row r="939">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row>
    <row r="940">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row>
    <row r="94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row>
    <row r="942">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row>
    <row r="943">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row>
    <row r="944">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row>
    <row r="94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row>
    <row r="946">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row>
    <row r="947">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row>
    <row r="948">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row>
    <row r="949">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row>
    <row r="950">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row>
    <row r="95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row>
    <row r="952">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row>
    <row r="953">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row>
    <row r="954">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row>
    <row r="95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row>
    <row r="956">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row>
    <row r="957">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row>
    <row r="958">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row>
    <row r="959">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row>
    <row r="960">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row>
  </sheetData>
  <mergeCells count="24">
    <mergeCell ref="A1:B1"/>
    <mergeCell ref="C1:D1"/>
    <mergeCell ref="F1:G1"/>
    <mergeCell ref="B86:F86"/>
    <mergeCell ref="B87:F87"/>
    <mergeCell ref="B88:F88"/>
    <mergeCell ref="B89:F89"/>
    <mergeCell ref="B90:F90"/>
    <mergeCell ref="B91:F91"/>
    <mergeCell ref="B92:F92"/>
    <mergeCell ref="B93:F93"/>
    <mergeCell ref="B94:F94"/>
    <mergeCell ref="B95:F95"/>
    <mergeCell ref="B96:F96"/>
    <mergeCell ref="B104:F104"/>
    <mergeCell ref="B105:F105"/>
    <mergeCell ref="B106:F106"/>
    <mergeCell ref="B97:F97"/>
    <mergeCell ref="B98:F98"/>
    <mergeCell ref="B99:F99"/>
    <mergeCell ref="B100:F100"/>
    <mergeCell ref="B101:F101"/>
    <mergeCell ref="B102:F102"/>
    <mergeCell ref="B103:F103"/>
  </mergeCells>
  <drawing r:id="rId1"/>
</worksheet>
</file>